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795" windowHeight="12120" activeTab="6"/>
  </bookViews>
  <sheets>
    <sheet name="K1 Tageswert" sheetId="3" r:id="rId1"/>
    <sheet name="K2 Tageswert" sheetId="4" r:id="rId2"/>
    <sheet name="K3 Tageswert" sheetId="5" r:id="rId3"/>
    <sheet name="K4 Tageswert" sheetId="6" r:id="rId4"/>
    <sheet name="K5 Tageswert" sheetId="7" r:id="rId5"/>
    <sheet name="K6 Tageswert" sheetId="8" r:id="rId6"/>
    <sheet name="Mannschaft Tageswert" sheetId="1" r:id="rId7"/>
  </sheets>
  <definedNames>
    <definedName name="_xlnm._FilterDatabase" localSheetId="0" hidden="1">'K1 Tageswert'!#REF!</definedName>
    <definedName name="_xlnm._FilterDatabase" localSheetId="1" hidden="1">'K2 Tageswert'!#REF!</definedName>
    <definedName name="_xlnm._FilterDatabase" localSheetId="3" hidden="1">'K4 Tageswert'!#REF!</definedName>
    <definedName name="_xlnm._FilterDatabase" localSheetId="4" hidden="1">'K5 Tageswert'!#REF!</definedName>
    <definedName name="_xlnm._FilterDatabase" localSheetId="5" hidden="1">'K6 Tageswert'!#REF!</definedName>
    <definedName name="_xlnm.Print_Titles" localSheetId="1">'K2 Tageswert'!$1:$1</definedName>
    <definedName name="_xlnm.Print_Titles" localSheetId="2">'K3 Tageswert'!$1:$1</definedName>
    <definedName name="_xlnm.Print_Titles" localSheetId="3">'K4 Tageswert'!$1:$1</definedName>
    <definedName name="_xlnm.Print_Titles" localSheetId="4">'K5 Tageswert'!$1:$1</definedName>
    <definedName name="_xlnm.Print_Titles" localSheetId="5">'K6 Tageswert'!$1:$1</definedName>
    <definedName name="_xlnm.Print_Titles" localSheetId="6">'Mannschaft Tageswert'!$1:$1</definedName>
  </definedNames>
  <calcPr calcId="124519"/>
</workbook>
</file>

<file path=xl/calcChain.xml><?xml version="1.0" encoding="utf-8"?>
<calcChain xmlns="http://schemas.openxmlformats.org/spreadsheetml/2006/main">
  <c r="I48" i="1"/>
  <c r="I13"/>
  <c r="S221"/>
  <c r="I37"/>
  <c r="I31"/>
  <c r="I7"/>
  <c r="I19"/>
  <c r="I43"/>
  <c r="I25"/>
  <c r="Q11" i="6"/>
  <c r="O5" i="5"/>
  <c r="O17" i="3"/>
  <c r="O20"/>
  <c r="O22" i="5"/>
  <c r="A3"/>
  <c r="A4" s="1"/>
  <c r="A36"/>
  <c r="A41"/>
  <c r="A42"/>
  <c r="A43"/>
  <c r="A44"/>
  <c r="A45"/>
  <c r="A46"/>
  <c r="A47"/>
  <c r="O25"/>
  <c r="O20"/>
  <c r="O23"/>
  <c r="O15"/>
  <c r="O11"/>
  <c r="O19"/>
  <c r="O14"/>
  <c r="O17"/>
  <c r="O12"/>
  <c r="O21"/>
  <c r="O18"/>
  <c r="O4"/>
  <c r="O24"/>
  <c r="O16"/>
  <c r="O3"/>
  <c r="O9"/>
  <c r="O13"/>
  <c r="O7"/>
  <c r="O6"/>
  <c r="O10"/>
  <c r="O8"/>
  <c r="O2"/>
  <c r="A23" i="3"/>
  <c r="A24"/>
  <c r="A25"/>
  <c r="A26"/>
  <c r="A27"/>
  <c r="A28"/>
  <c r="A29"/>
  <c r="A30"/>
  <c r="A31"/>
  <c r="A32"/>
  <c r="A33"/>
  <c r="A34"/>
  <c r="A35"/>
  <c r="A3" i="7"/>
  <c r="A4" s="1"/>
  <c r="A25"/>
  <c r="A26"/>
  <c r="A27"/>
  <c r="O6"/>
  <c r="O7"/>
  <c r="O2"/>
  <c r="A3" i="6"/>
  <c r="A4"/>
  <c r="Q10"/>
  <c r="Q5"/>
  <c r="Q8"/>
  <c r="Q6"/>
  <c r="Q2"/>
  <c r="A3" i="4"/>
  <c r="A4" s="1"/>
  <c r="O5"/>
  <c r="O8"/>
  <c r="O20"/>
  <c r="O13"/>
  <c r="O2"/>
  <c r="O3"/>
  <c r="O15"/>
  <c r="O12"/>
  <c r="O6"/>
  <c r="A3" i="3"/>
  <c r="A39"/>
  <c r="A40"/>
  <c r="A41"/>
  <c r="O38"/>
  <c r="O5"/>
  <c r="O8"/>
  <c r="O10"/>
  <c r="O14"/>
  <c r="O9"/>
  <c r="O6"/>
  <c r="O16"/>
  <c r="O18"/>
  <c r="O13"/>
  <c r="O11"/>
  <c r="O7"/>
  <c r="O3"/>
  <c r="O15"/>
  <c r="A3" i="8"/>
  <c r="A4" s="1"/>
  <c r="O2"/>
  <c r="A11"/>
  <c r="A12"/>
  <c r="O4"/>
  <c r="O5"/>
  <c r="O3"/>
  <c r="O4" i="3"/>
  <c r="O37"/>
  <c r="O19"/>
  <c r="O12"/>
  <c r="O2"/>
  <c r="O5" i="7"/>
  <c r="O8"/>
  <c r="O17" i="4"/>
  <c r="O14"/>
  <c r="O6" i="8"/>
  <c r="O4" i="7"/>
  <c r="O3"/>
  <c r="O18" i="4"/>
  <c r="Q4" i="6"/>
  <c r="O16" i="4"/>
  <c r="O21"/>
  <c r="O9"/>
  <c r="O19"/>
  <c r="Q9" i="6"/>
  <c r="Q3"/>
  <c r="Q7"/>
  <c r="O11" i="4"/>
  <c r="O4"/>
  <c r="O10"/>
  <c r="O7"/>
  <c r="A4" i="3"/>
  <c r="A5" s="1"/>
  <c r="A19" i="6"/>
  <c r="A33" i="4"/>
  <c r="A34"/>
  <c r="A35"/>
  <c r="A13" i="7"/>
  <c r="A5" i="6"/>
  <c r="A6" s="1"/>
  <c r="A6" i="3" l="1"/>
  <c r="A5" i="8"/>
  <c r="A5" i="4"/>
  <c r="A5" i="5"/>
  <c r="A7" i="6"/>
  <c r="A5" i="7"/>
  <c r="A7" i="3" l="1"/>
  <c r="A6" i="7"/>
  <c r="A8" i="6"/>
  <c r="A6" i="5"/>
  <c r="A6" i="4"/>
  <c r="P5" i="8"/>
  <c r="A6"/>
  <c r="A7" i="4" l="1"/>
  <c r="A7" i="5"/>
  <c r="A7" i="7"/>
  <c r="A8" i="3"/>
  <c r="P6" i="8"/>
  <c r="P2"/>
  <c r="P3"/>
  <c r="P4"/>
  <c r="A9" i="6"/>
  <c r="A10" l="1"/>
  <c r="R5" s="1"/>
  <c r="A9" i="3"/>
  <c r="A8" i="7"/>
  <c r="P7"/>
  <c r="A8" i="5"/>
  <c r="A8" i="4"/>
  <c r="A9" l="1"/>
  <c r="R10" i="6"/>
  <c r="R2"/>
  <c r="R11"/>
  <c r="R4"/>
  <c r="R8"/>
  <c r="R6"/>
  <c r="R3"/>
  <c r="A9" i="5"/>
  <c r="P8" i="7"/>
  <c r="P4"/>
  <c r="P2"/>
  <c r="P6"/>
  <c r="P5"/>
  <c r="P3"/>
  <c r="A10" i="3"/>
  <c r="R7" i="6"/>
  <c r="R9"/>
  <c r="A10" i="5" l="1"/>
  <c r="A10" i="4"/>
  <c r="A11" i="3"/>
  <c r="A11" i="4" l="1"/>
  <c r="A11" i="5"/>
  <c r="A12" i="3"/>
  <c r="A13" l="1"/>
  <c r="A12" i="5"/>
  <c r="A12" i="4"/>
  <c r="A13" i="5" l="1"/>
  <c r="A14" i="3"/>
  <c r="A13" i="4"/>
  <c r="A14" l="1"/>
  <c r="A15" i="3"/>
  <c r="A14" i="5"/>
  <c r="A16" i="3" l="1"/>
  <c r="A15" i="4"/>
  <c r="A15" i="5"/>
  <c r="A16" l="1"/>
  <c r="A16" i="4"/>
  <c r="A17" i="3"/>
  <c r="A17" i="4" l="1"/>
  <c r="A18" i="3"/>
  <c r="P17"/>
  <c r="P9"/>
  <c r="P14"/>
  <c r="P11"/>
  <c r="P13"/>
  <c r="P12"/>
  <c r="P10"/>
  <c r="A17" i="5"/>
  <c r="P16" i="3"/>
  <c r="A18" i="5" l="1"/>
  <c r="P18" i="3"/>
  <c r="P19"/>
  <c r="P7"/>
  <c r="P3"/>
  <c r="P5"/>
  <c r="P20"/>
  <c r="P6"/>
  <c r="P4"/>
  <c r="P2"/>
  <c r="P8"/>
  <c r="P15"/>
  <c r="A18" i="4"/>
  <c r="A19" l="1"/>
  <c r="A19" i="5"/>
  <c r="A20" i="4" l="1"/>
  <c r="A20" i="5"/>
  <c r="A21" l="1"/>
  <c r="A21" i="4"/>
  <c r="P20"/>
  <c r="P14"/>
  <c r="P16"/>
  <c r="P13"/>
  <c r="P15"/>
  <c r="A22" i="5" l="1"/>
  <c r="P21" i="4"/>
  <c r="P3"/>
  <c r="P4"/>
  <c r="P5"/>
  <c r="P2"/>
  <c r="P8"/>
  <c r="P11"/>
  <c r="P6"/>
  <c r="P7"/>
  <c r="P9"/>
  <c r="P12"/>
  <c r="P10"/>
  <c r="P18"/>
  <c r="P19"/>
  <c r="P17"/>
  <c r="A23" i="5" l="1"/>
  <c r="P22" l="1"/>
  <c r="A24"/>
  <c r="P23"/>
  <c r="P19"/>
  <c r="P21"/>
  <c r="P17"/>
  <c r="P15"/>
  <c r="P20"/>
  <c r="P24" l="1"/>
  <c r="P25"/>
  <c r="P5"/>
  <c r="P6"/>
  <c r="P4"/>
  <c r="P3"/>
  <c r="P2"/>
  <c r="P7"/>
  <c r="P8"/>
  <c r="P9"/>
  <c r="P11"/>
  <c r="P10"/>
  <c r="P12"/>
  <c r="P13"/>
  <c r="P14"/>
  <c r="P18"/>
  <c r="P16"/>
</calcChain>
</file>

<file path=xl/sharedStrings.xml><?xml version="1.0" encoding="utf-8"?>
<sst xmlns="http://schemas.openxmlformats.org/spreadsheetml/2006/main" count="676" uniqueCount="218">
  <si>
    <t>Platz</t>
  </si>
  <si>
    <t>Mannschaft</t>
  </si>
  <si>
    <t>Klasse</t>
  </si>
  <si>
    <t>Name</t>
  </si>
  <si>
    <t>Vorname</t>
  </si>
  <si>
    <t>ADAC-Nr.</t>
  </si>
  <si>
    <t>Punkte aus Lauf</t>
  </si>
  <si>
    <t>Summe</t>
  </si>
  <si>
    <t>Punkte</t>
  </si>
  <si>
    <t>MSC Marktoberdorf</t>
  </si>
  <si>
    <t>MSC Kaufbeuren</t>
  </si>
  <si>
    <t>MC Aichach</t>
  </si>
  <si>
    <t>MAC Königsbrunn</t>
  </si>
  <si>
    <t>AMC Memmingen</t>
  </si>
  <si>
    <t>RT Königsbrunn</t>
  </si>
  <si>
    <t>ASC Bobingen</t>
  </si>
  <si>
    <t>Scuderia Lechfeld</t>
  </si>
  <si>
    <t>MC Mering</t>
  </si>
  <si>
    <t>Pl.</t>
  </si>
  <si>
    <t>Start-Nr.</t>
  </si>
  <si>
    <t>PLZ</t>
  </si>
  <si>
    <t>Wohnort</t>
  </si>
  <si>
    <t>Gesamt</t>
  </si>
  <si>
    <t>Aushang:</t>
  </si>
  <si>
    <t>Einspruch Ende:</t>
  </si>
  <si>
    <r>
      <t xml:space="preserve">Trainingslauf                           </t>
    </r>
    <r>
      <rPr>
        <sz val="6"/>
        <rFont val="Arial"/>
        <family val="2"/>
      </rPr>
      <t>Laufzeit           Strafsek.</t>
    </r>
  </si>
  <si>
    <r>
      <t xml:space="preserve">1. Lauf                           </t>
    </r>
    <r>
      <rPr>
        <sz val="6"/>
        <rFont val="Arial"/>
        <family val="2"/>
      </rPr>
      <t>Laufzeit           Strafsek.</t>
    </r>
  </si>
  <si>
    <r>
      <t xml:space="preserve">2. Lauf                           </t>
    </r>
    <r>
      <rPr>
        <sz val="6"/>
        <rFont val="Arial"/>
        <family val="2"/>
      </rPr>
      <t>Laufzeit           Strafsek.</t>
    </r>
  </si>
  <si>
    <t>HMTC Haunstetten</t>
  </si>
  <si>
    <t>Club</t>
  </si>
  <si>
    <t>P2=(Starter-Platz)/Starter*10 +1,0 = Punkte</t>
  </si>
  <si>
    <t>Jonas</t>
  </si>
  <si>
    <t>Alexander</t>
  </si>
  <si>
    <t>Maximilian</t>
  </si>
  <si>
    <t>Vent</t>
  </si>
  <si>
    <t>Marvin</t>
  </si>
  <si>
    <t>Herget</t>
  </si>
  <si>
    <t>Marius</t>
  </si>
  <si>
    <t>Linder</t>
  </si>
  <si>
    <t>Leonhard</t>
  </si>
  <si>
    <t>Berner</t>
  </si>
  <si>
    <t>Pascal</t>
  </si>
  <si>
    <t>Jan</t>
  </si>
  <si>
    <t>Ehleider</t>
  </si>
  <si>
    <t>Leon</t>
  </si>
  <si>
    <t>Niklas</t>
  </si>
  <si>
    <t>Stolz</t>
  </si>
  <si>
    <t>Ulrike</t>
  </si>
  <si>
    <t>Lechner</t>
  </si>
  <si>
    <t>Dominik</t>
  </si>
  <si>
    <t>Stahler</t>
  </si>
  <si>
    <t>Schuhmaier</t>
  </si>
  <si>
    <t>Tim</t>
  </si>
  <si>
    <t>Nigar</t>
  </si>
  <si>
    <t>Sarah</t>
  </si>
  <si>
    <t>Florian</t>
  </si>
  <si>
    <t>Thomasini</t>
  </si>
  <si>
    <t>Yanic</t>
  </si>
  <si>
    <t>Schäffler</t>
  </si>
  <si>
    <t>Amelie</t>
  </si>
  <si>
    <t>Lang</t>
  </si>
  <si>
    <t>Timo</t>
  </si>
  <si>
    <t>Pyrkosch</t>
  </si>
  <si>
    <t>Paolo</t>
  </si>
  <si>
    <t>Wirthmüller</t>
  </si>
  <si>
    <t>Ziegler</t>
  </si>
  <si>
    <t>Massimo</t>
  </si>
  <si>
    <t>Adrian</t>
  </si>
  <si>
    <t>Matthias</t>
  </si>
  <si>
    <t>Biedermann</t>
  </si>
  <si>
    <t>Sophie</t>
  </si>
  <si>
    <t>Friedrich</t>
  </si>
  <si>
    <t>Ralf</t>
  </si>
  <si>
    <t>Mayerhofer</t>
  </si>
  <si>
    <t>Manuel</t>
  </si>
  <si>
    <t>de la Vigne</t>
  </si>
  <si>
    <t>Lucas</t>
  </si>
  <si>
    <t>Schmitt</t>
  </si>
  <si>
    <t>Schwab</t>
  </si>
  <si>
    <t>König</t>
  </si>
  <si>
    <t>Justin</t>
  </si>
  <si>
    <t>Sturm</t>
  </si>
  <si>
    <t>Niclas</t>
  </si>
  <si>
    <t>Streif</t>
  </si>
  <si>
    <t>Nikolai</t>
  </si>
  <si>
    <t>Moritz</t>
  </si>
  <si>
    <t>Alisa</t>
  </si>
  <si>
    <t>Haußmann</t>
  </si>
  <si>
    <t>Magnus</t>
  </si>
  <si>
    <t>Wengert</t>
  </si>
  <si>
    <t>Gerry</t>
  </si>
  <si>
    <t xml:space="preserve">Mario </t>
  </si>
  <si>
    <t>Lara</t>
  </si>
  <si>
    <t>Manolito</t>
  </si>
  <si>
    <t>Carmen</t>
  </si>
  <si>
    <t>Portenhauser</t>
  </si>
  <si>
    <t>Nikolaj</t>
  </si>
  <si>
    <t>Blasi</t>
  </si>
  <si>
    <t>Markus</t>
  </si>
  <si>
    <t>Punkte für teilnehmende Mannschaften</t>
  </si>
  <si>
    <t>Kehrle</t>
  </si>
  <si>
    <t>Michelle</t>
  </si>
  <si>
    <t>Weizenegger</t>
  </si>
  <si>
    <t>Herb</t>
  </si>
  <si>
    <t>Jim</t>
  </si>
  <si>
    <t>Mair</t>
  </si>
  <si>
    <t>Angela</t>
  </si>
  <si>
    <t>Anlauf</t>
  </si>
  <si>
    <t>Atlan</t>
  </si>
  <si>
    <t>Kirchheim</t>
  </si>
  <si>
    <t>Mauerstetten</t>
  </si>
  <si>
    <t>Marktoberdorf</t>
  </si>
  <si>
    <t>Aichach</t>
  </si>
  <si>
    <t>Habek</t>
  </si>
  <si>
    <t>Stefan</t>
  </si>
  <si>
    <t>Dasing</t>
  </si>
  <si>
    <t>Kleinaitingen</t>
  </si>
  <si>
    <t>Heumann</t>
  </si>
  <si>
    <t>Julia</t>
  </si>
  <si>
    <t>Geisenried/MOD</t>
  </si>
  <si>
    <t>Hoyer</t>
  </si>
  <si>
    <t>Felix</t>
  </si>
  <si>
    <t>Knussmann</t>
  </si>
  <si>
    <t>Finn</t>
  </si>
  <si>
    <t>Niederrieden</t>
  </si>
  <si>
    <t>Lamprecht</t>
  </si>
  <si>
    <t>Marco</t>
  </si>
  <si>
    <t>Kissing</t>
  </si>
  <si>
    <t>Kaufbeuren</t>
  </si>
  <si>
    <t>Limmer</t>
  </si>
  <si>
    <t>Bobingen</t>
  </si>
  <si>
    <t>Pfänder</t>
  </si>
  <si>
    <t>Elias</t>
  </si>
  <si>
    <t>Scheuring</t>
  </si>
  <si>
    <t>Schenck</t>
  </si>
  <si>
    <t>Noah</t>
  </si>
  <si>
    <t>Königsbrunn</t>
  </si>
  <si>
    <t>Weiher</t>
  </si>
  <si>
    <t>Hannah</t>
  </si>
  <si>
    <t>Nikita</t>
  </si>
  <si>
    <t>Schneider</t>
  </si>
  <si>
    <t>Bauer</t>
  </si>
  <si>
    <t>Ben</t>
  </si>
  <si>
    <t>Bellenbaum</t>
  </si>
  <si>
    <t>Hollenbach</t>
  </si>
  <si>
    <t>Mickhausen</t>
  </si>
  <si>
    <t>Heit</t>
  </si>
  <si>
    <t>David</t>
  </si>
  <si>
    <t>Kaiser</t>
  </si>
  <si>
    <t>Analena</t>
  </si>
  <si>
    <t>Schwabmünchen</t>
  </si>
  <si>
    <t>Kasprzak</t>
  </si>
  <si>
    <t>Ziemetshausen</t>
  </si>
  <si>
    <t>Hawangen</t>
  </si>
  <si>
    <t>Morbitzer</t>
  </si>
  <si>
    <t>Pfaffenrot</t>
  </si>
  <si>
    <t>Augsburg</t>
  </si>
  <si>
    <t>Schwarzmeier</t>
  </si>
  <si>
    <t>Steglich</t>
  </si>
  <si>
    <t>Apfeltrang</t>
  </si>
  <si>
    <t>Weckesser</t>
  </si>
  <si>
    <t>Haunstetten</t>
  </si>
  <si>
    <t>Becherer</t>
  </si>
  <si>
    <t>Annika</t>
  </si>
  <si>
    <t>Mering</t>
  </si>
  <si>
    <t>Obergriesbach</t>
  </si>
  <si>
    <t>Friedl</t>
  </si>
  <si>
    <t>Danny</t>
  </si>
  <si>
    <t>Karakasic</t>
  </si>
  <si>
    <t>Nick</t>
  </si>
  <si>
    <t>Türkheim</t>
  </si>
  <si>
    <t>Aindling</t>
  </si>
  <si>
    <t>Mod-Bertoldshofen</t>
  </si>
  <si>
    <t>Ungerhausen</t>
  </si>
  <si>
    <t>Moorenweis</t>
  </si>
  <si>
    <t>Eurasburg</t>
  </si>
  <si>
    <t>Ebenhofen</t>
  </si>
  <si>
    <t>Laugna-Augsburg</t>
  </si>
  <si>
    <t>Maciej</t>
  </si>
  <si>
    <t>Gutmann</t>
  </si>
  <si>
    <t>Herbein</t>
  </si>
  <si>
    <t>Jessica</t>
  </si>
  <si>
    <t>Köhler</t>
  </si>
  <si>
    <t>Sebastian</t>
  </si>
  <si>
    <t>Brix</t>
  </si>
  <si>
    <t>Zehrer</t>
  </si>
  <si>
    <t>Raphael</t>
  </si>
  <si>
    <t>K1</t>
  </si>
  <si>
    <t>Hahn</t>
  </si>
  <si>
    <t>Luca Dennis</t>
  </si>
  <si>
    <t>Hönig</t>
  </si>
  <si>
    <t>Lewin</t>
  </si>
  <si>
    <t>Mindelheim</t>
  </si>
  <si>
    <t>Kanheisner</t>
  </si>
  <si>
    <t>Demmel</t>
  </si>
  <si>
    <t>Michael</t>
  </si>
  <si>
    <t>Paul</t>
  </si>
  <si>
    <t>Kühbach</t>
  </si>
  <si>
    <t>Feiler</t>
  </si>
  <si>
    <t>Handzell</t>
  </si>
  <si>
    <t>Fohn</t>
  </si>
  <si>
    <t>Witzenberger</t>
  </si>
  <si>
    <t>Vanessa</t>
  </si>
  <si>
    <t>Hermann</t>
  </si>
  <si>
    <t>Hilfsliste</t>
  </si>
  <si>
    <t>Schuler</t>
  </si>
  <si>
    <t>Schröttle</t>
  </si>
  <si>
    <t>Bacak</t>
  </si>
  <si>
    <t xml:space="preserve">Emre </t>
  </si>
  <si>
    <t>MSC Olching</t>
  </si>
  <si>
    <t>Jasmin</t>
  </si>
  <si>
    <t>Wohnhass</t>
  </si>
  <si>
    <t>Memmingen</t>
  </si>
  <si>
    <t>K2</t>
  </si>
  <si>
    <t>K3</t>
  </si>
  <si>
    <t>K4</t>
  </si>
  <si>
    <t>K5</t>
  </si>
  <si>
    <t>K6</t>
  </si>
</sst>
</file>

<file path=xl/styles.xml><?xml version="1.0" encoding="utf-8"?>
<styleSheet xmlns="http://schemas.openxmlformats.org/spreadsheetml/2006/main">
  <numFmts count="1">
    <numFmt numFmtId="164" formatCode="#,##0_);\-#,##0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</font>
    <font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Verdana"/>
      <family val="2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Alignment="1">
      <alignment textRotation="90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Fill="1" applyBorder="1"/>
    <xf numFmtId="0" fontId="2" fillId="0" borderId="2" xfId="0" applyFont="1" applyBorder="1" applyAlignment="1">
      <alignment horizontal="centerContinuous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/>
    <xf numFmtId="2" fontId="0" fillId="0" borderId="0" xfId="0" applyNumberFormat="1" applyFill="1" applyBorder="1"/>
    <xf numFmtId="0" fontId="0" fillId="0" borderId="5" xfId="0" applyBorder="1"/>
    <xf numFmtId="2" fontId="0" fillId="0" borderId="0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0" fillId="0" borderId="6" xfId="0" applyBorder="1"/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0" fontId="6" fillId="0" borderId="6" xfId="0" applyFont="1" applyBorder="1"/>
    <xf numFmtId="0" fontId="2" fillId="0" borderId="0" xfId="0" applyFont="1" applyBorder="1"/>
    <xf numFmtId="20" fontId="2" fillId="0" borderId="0" xfId="0" applyNumberFormat="1" applyFont="1" applyBorder="1"/>
    <xf numFmtId="20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Continuous" vertical="center" wrapText="1"/>
    </xf>
    <xf numFmtId="0" fontId="2" fillId="2" borderId="4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5" xfId="0" applyFont="1" applyFill="1" applyBorder="1"/>
    <xf numFmtId="0" fontId="7" fillId="0" borderId="6" xfId="0" applyFont="1" applyBorder="1" applyAlignment="1">
      <alignment horizontal="right"/>
    </xf>
    <xf numFmtId="0" fontId="6" fillId="0" borderId="6" xfId="0" applyFont="1" applyFill="1" applyBorder="1"/>
    <xf numFmtId="0" fontId="6" fillId="0" borderId="0" xfId="0" applyFont="1" applyBorder="1" applyAlignment="1">
      <alignment textRotation="90"/>
    </xf>
    <xf numFmtId="20" fontId="6" fillId="0" borderId="0" xfId="0" applyNumberFormat="1" applyFont="1" applyBorder="1" applyAlignment="1">
      <alignment horizontal="right"/>
    </xf>
    <xf numFmtId="0" fontId="2" fillId="2" borderId="7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0" fillId="0" borderId="6" xfId="0" applyFont="1" applyBorder="1" applyAlignment="1">
      <alignment horizontal="left"/>
    </xf>
    <xf numFmtId="0" fontId="1" fillId="0" borderId="6" xfId="0" applyFont="1" applyBorder="1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Border="1" applyAlignment="1" applyProtection="1">
      <alignment horizontal="right"/>
    </xf>
    <xf numFmtId="20" fontId="4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protection locked="0"/>
    </xf>
    <xf numFmtId="0" fontId="6" fillId="0" borderId="0" xfId="0" applyFont="1" applyBorder="1" applyAlignment="1"/>
    <xf numFmtId="0" fontId="2" fillId="2" borderId="2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 applyProtection="1">
      <alignment horizontal="right"/>
      <protection locked="0"/>
    </xf>
    <xf numFmtId="164" fontId="10" fillId="3" borderId="0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right"/>
    </xf>
    <xf numFmtId="2" fontId="0" fillId="0" borderId="5" xfId="0" applyNumberFormat="1" applyFill="1" applyBorder="1"/>
    <xf numFmtId="164" fontId="10" fillId="0" borderId="0" xfId="0" applyNumberFormat="1" applyFont="1" applyFill="1" applyBorder="1" applyAlignment="1">
      <alignment horizontal="left" vertical="top" wrapText="1"/>
    </xf>
    <xf numFmtId="164" fontId="10" fillId="0" borderId="6" xfId="0" applyNumberFormat="1" applyFont="1" applyFill="1" applyBorder="1" applyAlignment="1">
      <alignment horizontal="left" wrapText="1"/>
    </xf>
    <xf numFmtId="2" fontId="0" fillId="0" borderId="0" xfId="0" applyNumberFormat="1" applyFill="1"/>
    <xf numFmtId="20" fontId="0" fillId="0" borderId="0" xfId="0" applyNumberFormat="1" applyBorder="1"/>
    <xf numFmtId="2" fontId="0" fillId="0" borderId="0" xfId="0" applyNumberFormat="1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0" fillId="0" borderId="5" xfId="0" applyFill="1" applyBorder="1"/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>
      <alignment horizontal="right" vertical="top" wrapText="1"/>
    </xf>
    <xf numFmtId="0" fontId="6" fillId="0" borderId="8" xfId="0" applyFont="1" applyFill="1" applyBorder="1"/>
    <xf numFmtId="0" fontId="6" fillId="0" borderId="0" xfId="0" applyFont="1" applyBorder="1" applyAlignment="1">
      <alignment wrapText="1"/>
    </xf>
    <xf numFmtId="164" fontId="10" fillId="3" borderId="0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Continuous" vertical="center" wrapText="1"/>
    </xf>
    <xf numFmtId="0" fontId="6" fillId="0" borderId="6" xfId="0" applyFont="1" applyFill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9" xfId="0" applyBorder="1"/>
    <xf numFmtId="0" fontId="1" fillId="0" borderId="6" xfId="0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right" wrapText="1"/>
    </xf>
    <xf numFmtId="0" fontId="6" fillId="0" borderId="8" xfId="0" applyFont="1" applyFill="1" applyBorder="1" applyAlignment="1">
      <alignment horizontal="right"/>
    </xf>
    <xf numFmtId="0" fontId="0" fillId="0" borderId="9" xfId="0" applyFill="1" applyBorder="1"/>
    <xf numFmtId="0" fontId="2" fillId="2" borderId="4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  <xf numFmtId="164" fontId="10" fillId="3" borderId="0" xfId="0" applyNumberFormat="1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left" vertical="top"/>
    </xf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3" borderId="0" xfId="0" applyNumberFormat="1" applyFont="1" applyFill="1" applyBorder="1" applyAlignment="1">
      <alignment horizontal="right" vertical="top"/>
    </xf>
    <xf numFmtId="0" fontId="6" fillId="0" borderId="0" xfId="0" applyFont="1" applyFill="1"/>
    <xf numFmtId="0" fontId="2" fillId="0" borderId="3" xfId="0" applyFont="1" applyBorder="1" applyAlignment="1">
      <alignment horizontal="centerContinuous" vertical="top"/>
    </xf>
    <xf numFmtId="0" fontId="2" fillId="0" borderId="4" xfId="0" applyFont="1" applyBorder="1" applyAlignment="1">
      <alignment horizontal="centerContinuous" vertical="top" wrapText="1"/>
    </xf>
    <xf numFmtId="0" fontId="2" fillId="2" borderId="2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Continuous" vertical="top" wrapText="1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Continuous" vertical="top" wrapText="1"/>
    </xf>
    <xf numFmtId="0" fontId="2" fillId="0" borderId="3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0" fontId="2" fillId="0" borderId="5" xfId="0" applyFont="1" applyFill="1" applyBorder="1" applyAlignment="1">
      <alignment vertical="top"/>
    </xf>
    <xf numFmtId="2" fontId="2" fillId="0" borderId="0" xfId="0" applyNumberFormat="1" applyFont="1" applyFill="1" applyAlignment="1">
      <alignment vertical="top"/>
    </xf>
    <xf numFmtId="2" fontId="2" fillId="0" borderId="5" xfId="0" applyNumberFormat="1" applyFont="1" applyFill="1" applyBorder="1" applyAlignment="1">
      <alignment vertical="top"/>
    </xf>
    <xf numFmtId="0" fontId="0" fillId="0" borderId="10" xfId="0" applyBorder="1"/>
    <xf numFmtId="0" fontId="6" fillId="0" borderId="1" xfId="0" applyFont="1" applyFill="1" applyBorder="1"/>
    <xf numFmtId="0" fontId="6" fillId="0" borderId="1" xfId="0" applyFont="1" applyBorder="1" applyAlignment="1">
      <alignment horizontal="right"/>
    </xf>
    <xf numFmtId="164" fontId="10" fillId="3" borderId="1" xfId="0" applyNumberFormat="1" applyFont="1" applyFill="1" applyBorder="1" applyAlignment="1">
      <alignment horizontal="left" wrapText="1"/>
    </xf>
    <xf numFmtId="0" fontId="6" fillId="3" borderId="1" xfId="0" applyNumberFormat="1" applyFont="1" applyFill="1" applyBorder="1" applyAlignment="1">
      <alignment horizontal="right" vertical="top" wrapText="1"/>
    </xf>
    <xf numFmtId="164" fontId="10" fillId="3" borderId="1" xfId="0" applyNumberFormat="1" applyFont="1" applyFill="1" applyBorder="1" applyAlignment="1">
      <alignment horizontal="left" vertical="top" wrapText="1"/>
    </xf>
    <xf numFmtId="0" fontId="6" fillId="0" borderId="1" xfId="0" applyFont="1" applyBorder="1"/>
    <xf numFmtId="0" fontId="2" fillId="0" borderId="7" xfId="0" applyFont="1" applyBorder="1" applyAlignment="1">
      <alignment horizontal="centerContinuous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0" fontId="10" fillId="3" borderId="0" xfId="0" applyNumberFormat="1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/>
    </xf>
    <xf numFmtId="2" fontId="6" fillId="0" borderId="0" xfId="0" applyNumberFormat="1" applyFont="1" applyFill="1" applyBorder="1"/>
    <xf numFmtId="0" fontId="1" fillId="3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/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 wrapText="1"/>
    </xf>
    <xf numFmtId="2" fontId="0" fillId="0" borderId="11" xfId="0" applyNumberFormat="1" applyFill="1" applyBorder="1"/>
    <xf numFmtId="0" fontId="0" fillId="0" borderId="6" xfId="0" applyFill="1" applyBorder="1"/>
    <xf numFmtId="0" fontId="9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9" xfId="0" applyFont="1" applyFill="1" applyBorder="1"/>
    <xf numFmtId="0" fontId="6" fillId="0" borderId="9" xfId="0" applyFont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0" fillId="0" borderId="9" xfId="0" applyFont="1" applyFill="1" applyBorder="1"/>
    <xf numFmtId="0" fontId="7" fillId="0" borderId="0" xfId="0" applyFont="1" applyFill="1" applyAlignment="1">
      <alignment horizontal="right"/>
    </xf>
    <xf numFmtId="0" fontId="0" fillId="0" borderId="6" xfId="0" applyFill="1" applyBorder="1" applyAlignment="1"/>
    <xf numFmtId="164" fontId="10" fillId="0" borderId="0" xfId="0" applyNumberFormat="1" applyFont="1" applyFill="1" applyBorder="1" applyAlignment="1">
      <alignment horizontal="left" vertical="top"/>
    </xf>
    <xf numFmtId="0" fontId="6" fillId="0" borderId="6" xfId="0" applyFont="1" applyFill="1" applyBorder="1" applyAlignment="1"/>
    <xf numFmtId="2" fontId="0" fillId="0" borderId="0" xfId="0" applyNumberFormat="1" applyFill="1" applyAlignment="1"/>
    <xf numFmtId="0" fontId="0" fillId="0" borderId="5" xfId="0" applyFill="1" applyBorder="1" applyAlignment="1"/>
    <xf numFmtId="2" fontId="0" fillId="0" borderId="5" xfId="0" applyNumberFormat="1" applyFill="1" applyBorder="1" applyAlignment="1"/>
    <xf numFmtId="0" fontId="7" fillId="0" borderId="5" xfId="0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4" fillId="0" borderId="8" xfId="0" applyFont="1" applyBorder="1"/>
    <xf numFmtId="0" fontId="4" fillId="0" borderId="6" xfId="0" applyFont="1" applyFill="1" applyBorder="1" applyAlignment="1">
      <alignment horizontal="right"/>
    </xf>
    <xf numFmtId="2" fontId="0" fillId="0" borderId="12" xfId="0" applyNumberFormat="1" applyFill="1" applyBorder="1"/>
    <xf numFmtId="2" fontId="0" fillId="0" borderId="9" xfId="0" applyNumberFormat="1" applyFill="1" applyBorder="1"/>
    <xf numFmtId="0" fontId="6" fillId="0" borderId="5" xfId="0" applyFont="1" applyFill="1" applyBorder="1" applyAlignment="1"/>
    <xf numFmtId="0" fontId="6" fillId="0" borderId="0" xfId="0" applyNumberFormat="1" applyFont="1" applyFill="1" applyBorder="1" applyAlignment="1">
      <alignment horizontal="right" vertical="top"/>
    </xf>
    <xf numFmtId="2" fontId="0" fillId="0" borderId="9" xfId="0" applyNumberFormat="1" applyFill="1" applyBorder="1" applyAlignment="1"/>
    <xf numFmtId="0" fontId="4" fillId="0" borderId="8" xfId="0" applyFont="1" applyBorder="1" applyAlignment="1">
      <alignment horizontal="right"/>
    </xf>
    <xf numFmtId="0" fontId="6" fillId="0" borderId="0" xfId="0" applyFont="1" applyFill="1" applyAlignment="1">
      <alignment horizontal="right"/>
    </xf>
    <xf numFmtId="2" fontId="0" fillId="0" borderId="0" xfId="0" applyNumberFormat="1" applyFill="1" applyBorder="1" applyAlignment="1"/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horizontal="right"/>
    </xf>
    <xf numFmtId="0" fontId="0" fillId="0" borderId="8" xfId="0" applyFill="1" applyBorder="1"/>
    <xf numFmtId="0" fontId="1" fillId="0" borderId="12" xfId="0" applyFont="1" applyFill="1" applyBorder="1" applyAlignment="1">
      <alignment horizontal="right"/>
    </xf>
    <xf numFmtId="0" fontId="0" fillId="0" borderId="12" xfId="0" applyBorder="1"/>
    <xf numFmtId="20" fontId="1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Border="1" applyAlignment="1">
      <alignment vertical="center"/>
    </xf>
    <xf numFmtId="20" fontId="6" fillId="0" borderId="0" xfId="0" applyNumberFormat="1" applyFont="1" applyFill="1" applyBorder="1"/>
    <xf numFmtId="2" fontId="2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top"/>
    </xf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2" fontId="2" fillId="0" borderId="0" xfId="0" applyNumberFormat="1" applyFont="1" applyBorder="1" applyAlignment="1">
      <alignment vertical="top"/>
    </xf>
    <xf numFmtId="0" fontId="10" fillId="0" borderId="0" xfId="0" applyNumberFormat="1" applyFont="1" applyFill="1" applyBorder="1" applyAlignment="1">
      <alignment horizontal="right" vertical="top" wrapText="1"/>
    </xf>
    <xf numFmtId="0" fontId="0" fillId="0" borderId="5" xfId="0" applyFont="1" applyFill="1" applyBorder="1"/>
    <xf numFmtId="20" fontId="0" fillId="0" borderId="0" xfId="0" applyNumberFormat="1"/>
    <xf numFmtId="20" fontId="0" fillId="0" borderId="0" xfId="0" applyNumberFormat="1" applyFill="1" applyBorder="1"/>
    <xf numFmtId="164" fontId="10" fillId="0" borderId="0" xfId="0" applyNumberFormat="1" applyFont="1" applyFill="1" applyBorder="1" applyAlignment="1">
      <alignment horizontal="left"/>
    </xf>
    <xf numFmtId="20" fontId="6" fillId="0" borderId="0" xfId="0" applyNumberFormat="1" applyFont="1" applyFill="1" applyBorder="1" applyAlignment="1" applyProtection="1">
      <protection locked="0"/>
    </xf>
    <xf numFmtId="20" fontId="6" fillId="0" borderId="0" xfId="0" applyNumberFormat="1" applyFont="1" applyFill="1" applyBorder="1" applyAlignment="1"/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horizontal="center" vertical="center"/>
    </xf>
    <xf numFmtId="2" fontId="0" fillId="0" borderId="0" xfId="0" applyNumberFormat="1" applyAlignment="1">
      <alignment horizontal="right"/>
    </xf>
  </cellXfs>
  <cellStyles count="1">
    <cellStyle name="Standard" xfId="0" builtinId="0"/>
  </cellStyles>
  <dxfs count="1"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45</xdr:row>
      <xdr:rowOff>76200</xdr:rowOff>
    </xdr:from>
    <xdr:to>
      <xdr:col>1</xdr:col>
      <xdr:colOff>1266825</xdr:colOff>
      <xdr:row>48</xdr:row>
      <xdr:rowOff>0</xdr:rowOff>
    </xdr:to>
    <xdr:pic>
      <xdr:nvPicPr>
        <xdr:cNvPr id="1643" name="Picture 3" descr="MSCKfb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36000" contrast="16000"/>
          <a:grayscl/>
        </a:blip>
        <a:srcRect/>
        <a:stretch>
          <a:fillRect/>
        </a:stretch>
      </xdr:blipFill>
      <xdr:spPr bwMode="auto">
        <a:xfrm>
          <a:off x="600075" y="7639050"/>
          <a:ext cx="10382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33</xdr:row>
      <xdr:rowOff>66675</xdr:rowOff>
    </xdr:from>
    <xdr:to>
      <xdr:col>1</xdr:col>
      <xdr:colOff>1171575</xdr:colOff>
      <xdr:row>36</xdr:row>
      <xdr:rowOff>0</xdr:rowOff>
    </xdr:to>
    <xdr:pic>
      <xdr:nvPicPr>
        <xdr:cNvPr id="1644" name="Picture 4" descr="ascgros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5686425"/>
          <a:ext cx="10668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261</xdr:row>
      <xdr:rowOff>38100</xdr:rowOff>
    </xdr:from>
    <xdr:to>
      <xdr:col>1</xdr:col>
      <xdr:colOff>1000125</xdr:colOff>
      <xdr:row>264</xdr:row>
      <xdr:rowOff>114300</xdr:rowOff>
    </xdr:to>
    <xdr:pic>
      <xdr:nvPicPr>
        <xdr:cNvPr id="1645" name="Picture 6" descr="ScudLechfeld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1050" y="29622750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27</xdr:row>
      <xdr:rowOff>28575</xdr:rowOff>
    </xdr:from>
    <xdr:to>
      <xdr:col>1</xdr:col>
      <xdr:colOff>914400</xdr:colOff>
      <xdr:row>31</xdr:row>
      <xdr:rowOff>28575</xdr:rowOff>
    </xdr:to>
    <xdr:pic>
      <xdr:nvPicPr>
        <xdr:cNvPr id="1646" name="Picture 8" descr="Label AMC MM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2475" y="4686300"/>
          <a:ext cx="533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255</xdr:row>
      <xdr:rowOff>0</xdr:rowOff>
    </xdr:from>
    <xdr:to>
      <xdr:col>1</xdr:col>
      <xdr:colOff>1400175</xdr:colOff>
      <xdr:row>259</xdr:row>
      <xdr:rowOff>0</xdr:rowOff>
    </xdr:to>
    <xdr:pic>
      <xdr:nvPicPr>
        <xdr:cNvPr id="16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28613100"/>
          <a:ext cx="1333500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247650</xdr:colOff>
      <xdr:row>15</xdr:row>
      <xdr:rowOff>57150</xdr:rowOff>
    </xdr:from>
    <xdr:to>
      <xdr:col>1</xdr:col>
      <xdr:colOff>1152525</xdr:colOff>
      <xdr:row>18</xdr:row>
      <xdr:rowOff>152400</xdr:rowOff>
    </xdr:to>
    <xdr:pic>
      <xdr:nvPicPr>
        <xdr:cNvPr id="1648" name="Picture 12" descr="Logo_MC_Aichach-verändert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19125" y="2771775"/>
          <a:ext cx="9048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85725</xdr:colOff>
      <xdr:row>136</xdr:row>
      <xdr:rowOff>85725</xdr:rowOff>
    </xdr:to>
    <xdr:sp macro="" textlink="">
      <xdr:nvSpPr>
        <xdr:cNvPr id="1649" name="Bild_x0020_19" descr="RT- Logo"/>
        <xdr:cNvSpPr>
          <a:spLocks noChangeAspect="1" noChangeArrowheads="1"/>
        </xdr:cNvSpPr>
      </xdr:nvSpPr>
      <xdr:spPr bwMode="auto">
        <a:xfrm>
          <a:off x="371475" y="8372475"/>
          <a:ext cx="1514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200025</xdr:colOff>
      <xdr:row>21</xdr:row>
      <xdr:rowOff>28575</xdr:rowOff>
    </xdr:from>
    <xdr:to>
      <xdr:col>1</xdr:col>
      <xdr:colOff>1181100</xdr:colOff>
      <xdr:row>25</xdr:row>
      <xdr:rowOff>57150</xdr:rowOff>
    </xdr:to>
    <xdr:pic>
      <xdr:nvPicPr>
        <xdr:cNvPr id="1650" name="Picture 15" descr="Racingteam-Kö'brun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0" y="371475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9</xdr:row>
      <xdr:rowOff>28575</xdr:rowOff>
    </xdr:from>
    <xdr:to>
      <xdr:col>1</xdr:col>
      <xdr:colOff>914400</xdr:colOff>
      <xdr:row>12</xdr:row>
      <xdr:rowOff>142875</xdr:rowOff>
    </xdr:to>
    <xdr:pic>
      <xdr:nvPicPr>
        <xdr:cNvPr id="1651" name="Picture 1" descr="Label MSC-MOD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2950" y="1771650"/>
          <a:ext cx="5429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.bin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zoomScale="110" workbookViewId="0">
      <selection activeCell="P2" activeCellId="1" sqref="C2:F20 P2:P20"/>
    </sheetView>
  </sheetViews>
  <sheetFormatPr baseColWidth="10" defaultRowHeight="12.75"/>
  <cols>
    <col min="1" max="1" width="5" customWidth="1"/>
    <col min="2" max="2" width="4.28515625" customWidth="1"/>
    <col min="3" max="4" width="13.7109375" customWidth="1"/>
    <col min="5" max="5" width="8.140625" bestFit="1" customWidth="1"/>
    <col min="6" max="6" width="17.140625" bestFit="1" customWidth="1"/>
    <col min="7" max="7" width="6.140625" customWidth="1"/>
    <col min="8" max="8" width="15.7109375" customWidth="1"/>
    <col min="9" max="14" width="6.7109375" customWidth="1"/>
    <col min="15" max="15" width="7.7109375" customWidth="1"/>
    <col min="16" max="16" width="9.28515625" customWidth="1"/>
  </cols>
  <sheetData>
    <row r="1" spans="1:16" ht="22.5">
      <c r="A1" s="15" t="s">
        <v>18</v>
      </c>
      <c r="B1" s="34" t="s">
        <v>19</v>
      </c>
      <c r="C1" s="10" t="s">
        <v>3</v>
      </c>
      <c r="D1" s="10" t="s">
        <v>4</v>
      </c>
      <c r="E1" s="11" t="s">
        <v>5</v>
      </c>
      <c r="F1" s="35" t="s">
        <v>29</v>
      </c>
      <c r="G1" s="36" t="s">
        <v>20</v>
      </c>
      <c r="H1" s="12" t="s">
        <v>21</v>
      </c>
      <c r="I1" s="9" t="s">
        <v>25</v>
      </c>
      <c r="J1" s="15"/>
      <c r="K1" s="9" t="s">
        <v>26</v>
      </c>
      <c r="L1" s="15"/>
      <c r="M1" s="9" t="s">
        <v>27</v>
      </c>
      <c r="N1" s="15"/>
      <c r="O1" s="16" t="s">
        <v>22</v>
      </c>
      <c r="P1" s="17" t="s">
        <v>8</v>
      </c>
    </row>
    <row r="2" spans="1:16">
      <c r="A2" s="148">
        <v>1</v>
      </c>
      <c r="B2" s="83">
        <v>19</v>
      </c>
      <c r="C2" s="18" t="s">
        <v>36</v>
      </c>
      <c r="D2" s="18" t="s">
        <v>37</v>
      </c>
      <c r="E2" s="195">
        <v>152668</v>
      </c>
      <c r="F2" s="83" t="s">
        <v>14</v>
      </c>
      <c r="G2" s="196">
        <v>86507</v>
      </c>
      <c r="H2" s="83" t="s">
        <v>116</v>
      </c>
      <c r="I2" s="150">
        <v>29.01</v>
      </c>
      <c r="J2" s="77">
        <v>0</v>
      </c>
      <c r="K2" s="73">
        <v>28.92</v>
      </c>
      <c r="L2" s="77">
        <v>0</v>
      </c>
      <c r="M2" s="73">
        <v>29.41</v>
      </c>
      <c r="N2" s="77">
        <v>2</v>
      </c>
      <c r="O2" s="70">
        <f t="shared" ref="O2:O20" si="0">SUM(K2:N2)</f>
        <v>60.33</v>
      </c>
      <c r="P2" s="73">
        <f t="shared" ref="P2:P20" si="1">(MAX(A$2:A$41)-A2)/MAX(A$2:A$41)*10+1</f>
        <v>10.473684210526315</v>
      </c>
    </row>
    <row r="3" spans="1:16" s="78" customFormat="1">
      <c r="A3" s="69">
        <f>IF(C3&lt;&gt;"",A2+1,"")</f>
        <v>2</v>
      </c>
      <c r="B3" s="40">
        <v>10</v>
      </c>
      <c r="C3" s="27" t="s">
        <v>122</v>
      </c>
      <c r="D3" s="27" t="s">
        <v>123</v>
      </c>
      <c r="E3" s="190">
        <v>152847</v>
      </c>
      <c r="F3" s="40" t="s">
        <v>13</v>
      </c>
      <c r="G3" s="155">
        <v>87767</v>
      </c>
      <c r="H3" s="40" t="s">
        <v>124</v>
      </c>
      <c r="I3" s="20">
        <v>30.39</v>
      </c>
      <c r="J3" s="77">
        <v>0</v>
      </c>
      <c r="K3" s="73">
        <v>30.07</v>
      </c>
      <c r="L3" s="77">
        <v>2</v>
      </c>
      <c r="M3" s="73">
        <v>30.14</v>
      </c>
      <c r="N3" s="77">
        <v>0</v>
      </c>
      <c r="O3" s="70">
        <f t="shared" si="0"/>
        <v>62.21</v>
      </c>
      <c r="P3" s="73">
        <f t="shared" si="1"/>
        <v>9.9473684210526319</v>
      </c>
    </row>
    <row r="4" spans="1:16">
      <c r="A4" s="69">
        <f>IF(C4&lt;&gt;"",A3+1,"")</f>
        <v>3</v>
      </c>
      <c r="B4" s="40">
        <v>17</v>
      </c>
      <c r="C4" s="27" t="s">
        <v>117</v>
      </c>
      <c r="D4" s="27" t="s">
        <v>118</v>
      </c>
      <c r="E4" s="191">
        <v>162956</v>
      </c>
      <c r="F4" s="29" t="s">
        <v>9</v>
      </c>
      <c r="G4" s="156">
        <v>87616</v>
      </c>
      <c r="H4" s="40" t="s">
        <v>119</v>
      </c>
      <c r="I4" s="20">
        <v>32.409999999999997</v>
      </c>
      <c r="J4" s="77">
        <v>8</v>
      </c>
      <c r="K4" s="73">
        <v>31.34</v>
      </c>
      <c r="L4" s="77">
        <v>0</v>
      </c>
      <c r="M4" s="73">
        <v>31.39</v>
      </c>
      <c r="N4" s="77">
        <v>2</v>
      </c>
      <c r="O4" s="70">
        <f t="shared" si="0"/>
        <v>64.73</v>
      </c>
      <c r="P4" s="73">
        <f t="shared" si="1"/>
        <v>9.4210526315789469</v>
      </c>
    </row>
    <row r="5" spans="1:16" s="78" customFormat="1" ht="13.15" customHeight="1">
      <c r="A5" s="69">
        <f t="shared" ref="A5:A41" si="2">IF(C5&lt;&gt;"",A4+1,"")</f>
        <v>4</v>
      </c>
      <c r="B5" s="40">
        <v>18</v>
      </c>
      <c r="C5" s="27" t="s">
        <v>51</v>
      </c>
      <c r="D5" s="27" t="s">
        <v>135</v>
      </c>
      <c r="E5" s="191">
        <v>152900</v>
      </c>
      <c r="F5" s="29" t="s">
        <v>12</v>
      </c>
      <c r="G5" s="156">
        <v>86343</v>
      </c>
      <c r="H5" s="40" t="s">
        <v>136</v>
      </c>
      <c r="I5" s="20">
        <v>30.68</v>
      </c>
      <c r="J5" s="77">
        <v>0</v>
      </c>
      <c r="K5" s="73">
        <v>30.77</v>
      </c>
      <c r="L5" s="77">
        <v>2</v>
      </c>
      <c r="M5" s="73">
        <v>30.79</v>
      </c>
      <c r="N5" s="77">
        <v>2</v>
      </c>
      <c r="O5" s="70">
        <f t="shared" si="0"/>
        <v>65.56</v>
      </c>
      <c r="P5" s="73">
        <f t="shared" si="1"/>
        <v>8.8947368421052637</v>
      </c>
    </row>
    <row r="6" spans="1:16" ht="13.15" customHeight="1">
      <c r="A6" s="69">
        <f t="shared" si="2"/>
        <v>5</v>
      </c>
      <c r="B6" s="40">
        <v>16</v>
      </c>
      <c r="C6" s="27" t="s">
        <v>34</v>
      </c>
      <c r="D6" s="28" t="s">
        <v>49</v>
      </c>
      <c r="E6" s="190">
        <v>152731</v>
      </c>
      <c r="F6" s="40" t="s">
        <v>9</v>
      </c>
      <c r="G6" s="156">
        <v>87616</v>
      </c>
      <c r="H6" s="40" t="s">
        <v>111</v>
      </c>
      <c r="I6" s="20">
        <v>33.840000000000003</v>
      </c>
      <c r="J6" s="77">
        <v>14</v>
      </c>
      <c r="K6" s="73">
        <v>33.56</v>
      </c>
      <c r="L6" s="77">
        <v>0</v>
      </c>
      <c r="M6" s="73">
        <v>33.020000000000003</v>
      </c>
      <c r="N6" s="77">
        <v>2</v>
      </c>
      <c r="O6" s="70">
        <f t="shared" si="0"/>
        <v>68.580000000000013</v>
      </c>
      <c r="P6" s="73">
        <f t="shared" si="1"/>
        <v>8.3684210526315788</v>
      </c>
    </row>
    <row r="7" spans="1:16">
      <c r="A7" s="69">
        <f t="shared" si="2"/>
        <v>6</v>
      </c>
      <c r="B7" s="40">
        <v>11</v>
      </c>
      <c r="C7" s="18" t="s">
        <v>120</v>
      </c>
      <c r="D7" s="18" t="s">
        <v>121</v>
      </c>
      <c r="E7" s="193">
        <v>121354</v>
      </c>
      <c r="F7" s="40" t="s">
        <v>12</v>
      </c>
      <c r="G7" s="89"/>
      <c r="H7" s="40"/>
      <c r="I7" s="20">
        <v>32.82</v>
      </c>
      <c r="J7" s="77">
        <v>12</v>
      </c>
      <c r="K7" s="73">
        <v>32.299999999999997</v>
      </c>
      <c r="L7" s="77">
        <v>0</v>
      </c>
      <c r="M7" s="73">
        <v>37.880000000000003</v>
      </c>
      <c r="N7" s="77">
        <v>0</v>
      </c>
      <c r="O7" s="70">
        <f t="shared" si="0"/>
        <v>70.180000000000007</v>
      </c>
      <c r="P7" s="73">
        <f t="shared" si="1"/>
        <v>7.8421052631578947</v>
      </c>
    </row>
    <row r="8" spans="1:16">
      <c r="A8" s="69">
        <f t="shared" si="2"/>
        <v>7</v>
      </c>
      <c r="B8" s="40">
        <v>12</v>
      </c>
      <c r="C8" s="27" t="s">
        <v>190</v>
      </c>
      <c r="D8" s="27" t="s">
        <v>191</v>
      </c>
      <c r="E8" s="191">
        <v>152704</v>
      </c>
      <c r="F8" s="40" t="s">
        <v>15</v>
      </c>
      <c r="G8" s="156">
        <v>87719</v>
      </c>
      <c r="H8" s="40" t="s">
        <v>192</v>
      </c>
      <c r="I8" s="20">
        <v>35.83</v>
      </c>
      <c r="J8" s="77">
        <v>2</v>
      </c>
      <c r="K8" s="73">
        <v>33.69</v>
      </c>
      <c r="L8" s="77">
        <v>0</v>
      </c>
      <c r="M8" s="73">
        <v>36.36</v>
      </c>
      <c r="N8" s="77">
        <v>2</v>
      </c>
      <c r="O8" s="70">
        <f t="shared" si="0"/>
        <v>72.05</v>
      </c>
      <c r="P8" s="73">
        <f t="shared" si="1"/>
        <v>7.3157894736842106</v>
      </c>
    </row>
    <row r="9" spans="1:16">
      <c r="A9" s="69">
        <f t="shared" si="2"/>
        <v>8</v>
      </c>
      <c r="B9" s="40">
        <v>14</v>
      </c>
      <c r="C9" s="27" t="s">
        <v>40</v>
      </c>
      <c r="D9" s="28" t="s">
        <v>41</v>
      </c>
      <c r="E9" s="191">
        <v>152609</v>
      </c>
      <c r="F9" s="40" t="s">
        <v>9</v>
      </c>
      <c r="G9" s="155">
        <v>87616</v>
      </c>
      <c r="H9" s="40" t="s">
        <v>111</v>
      </c>
      <c r="I9" s="20">
        <v>33.479999999999997</v>
      </c>
      <c r="J9" s="77">
        <v>0</v>
      </c>
      <c r="K9" s="73">
        <v>32.81</v>
      </c>
      <c r="L9" s="77">
        <v>8</v>
      </c>
      <c r="M9" s="73">
        <v>32.979999999999997</v>
      </c>
      <c r="N9" s="77">
        <v>0</v>
      </c>
      <c r="O9" s="70">
        <f t="shared" si="0"/>
        <v>73.789999999999992</v>
      </c>
      <c r="P9" s="73">
        <f t="shared" si="1"/>
        <v>6.7894736842105265</v>
      </c>
    </row>
    <row r="10" spans="1:16">
      <c r="A10" s="69">
        <f t="shared" si="2"/>
        <v>9</v>
      </c>
      <c r="B10" s="40">
        <v>15</v>
      </c>
      <c r="C10" s="27" t="s">
        <v>134</v>
      </c>
      <c r="D10" s="27" t="s">
        <v>55</v>
      </c>
      <c r="E10" s="190">
        <v>163011</v>
      </c>
      <c r="F10" s="40" t="s">
        <v>14</v>
      </c>
      <c r="G10" s="156"/>
      <c r="H10" s="40"/>
      <c r="I10" s="20">
        <v>34.51</v>
      </c>
      <c r="J10" s="77">
        <v>0</v>
      </c>
      <c r="K10" s="73">
        <v>33.67</v>
      </c>
      <c r="L10" s="77">
        <v>0</v>
      </c>
      <c r="M10" s="73">
        <v>38.909999999999997</v>
      </c>
      <c r="N10" s="77">
        <v>2</v>
      </c>
      <c r="O10" s="70">
        <f t="shared" si="0"/>
        <v>74.58</v>
      </c>
      <c r="P10" s="73">
        <f t="shared" si="1"/>
        <v>6.2631578947368416</v>
      </c>
    </row>
    <row r="11" spans="1:16">
      <c r="A11" s="69">
        <f t="shared" si="2"/>
        <v>10</v>
      </c>
      <c r="B11" s="40">
        <v>3</v>
      </c>
      <c r="C11" s="27" t="s">
        <v>184</v>
      </c>
      <c r="D11" s="27" t="s">
        <v>33</v>
      </c>
      <c r="E11" s="191"/>
      <c r="F11" s="40" t="s">
        <v>9</v>
      </c>
      <c r="G11" s="155">
        <v>87616</v>
      </c>
      <c r="H11" s="40" t="s">
        <v>111</v>
      </c>
      <c r="I11" s="20">
        <v>43.85</v>
      </c>
      <c r="J11" s="77">
        <v>8</v>
      </c>
      <c r="K11" s="73">
        <v>39.58</v>
      </c>
      <c r="L11" s="77">
        <v>0</v>
      </c>
      <c r="M11" s="73">
        <v>39.119999999999997</v>
      </c>
      <c r="N11" s="77">
        <v>0</v>
      </c>
      <c r="O11" s="70">
        <f t="shared" si="0"/>
        <v>78.699999999999989</v>
      </c>
      <c r="P11" s="73">
        <f t="shared" si="1"/>
        <v>5.7368421052631575</v>
      </c>
    </row>
    <row r="12" spans="1:16">
      <c r="A12" s="69">
        <f t="shared" si="2"/>
        <v>11</v>
      </c>
      <c r="B12" s="40">
        <v>8</v>
      </c>
      <c r="C12" s="19" t="s">
        <v>188</v>
      </c>
      <c r="D12" s="27" t="s">
        <v>189</v>
      </c>
      <c r="E12" s="192">
        <v>142340</v>
      </c>
      <c r="F12" s="40" t="s">
        <v>12</v>
      </c>
      <c r="G12" s="156"/>
      <c r="H12" s="40"/>
      <c r="I12" s="20">
        <v>37.36</v>
      </c>
      <c r="J12" s="77">
        <v>12</v>
      </c>
      <c r="K12" s="73">
        <v>35.700000000000003</v>
      </c>
      <c r="L12" s="77">
        <v>0</v>
      </c>
      <c r="M12" s="73">
        <v>35.450000000000003</v>
      </c>
      <c r="N12" s="77">
        <v>8</v>
      </c>
      <c r="O12" s="70">
        <f t="shared" si="0"/>
        <v>79.150000000000006</v>
      </c>
      <c r="P12" s="73">
        <f t="shared" si="1"/>
        <v>5.2105263157894735</v>
      </c>
    </row>
    <row r="13" spans="1:16">
      <c r="A13" s="69">
        <f t="shared" si="2"/>
        <v>12</v>
      </c>
      <c r="B13" s="151">
        <v>13</v>
      </c>
      <c r="C13" s="27" t="s">
        <v>125</v>
      </c>
      <c r="D13" s="27" t="s">
        <v>126</v>
      </c>
      <c r="E13" s="190">
        <v>152886</v>
      </c>
      <c r="F13" s="29" t="s">
        <v>14</v>
      </c>
      <c r="G13" s="156">
        <v>86438</v>
      </c>
      <c r="H13" s="40" t="s">
        <v>127</v>
      </c>
      <c r="I13" s="20">
        <v>42.03</v>
      </c>
      <c r="J13" s="77">
        <v>0</v>
      </c>
      <c r="K13" s="73">
        <v>50.28</v>
      </c>
      <c r="L13" s="77">
        <v>0</v>
      </c>
      <c r="M13" s="73">
        <v>32.229999999999997</v>
      </c>
      <c r="N13" s="77">
        <v>0</v>
      </c>
      <c r="O13" s="70">
        <f t="shared" si="0"/>
        <v>82.509999999999991</v>
      </c>
      <c r="P13" s="73">
        <f t="shared" si="1"/>
        <v>4.6842105263157894</v>
      </c>
    </row>
    <row r="14" spans="1:16">
      <c r="A14" s="69">
        <f t="shared" si="2"/>
        <v>13</v>
      </c>
      <c r="B14" s="40">
        <v>9</v>
      </c>
      <c r="C14" s="27" t="s">
        <v>129</v>
      </c>
      <c r="D14" s="18" t="s">
        <v>67</v>
      </c>
      <c r="E14" s="191">
        <v>152708</v>
      </c>
      <c r="F14" s="40" t="s">
        <v>11</v>
      </c>
      <c r="G14" s="89">
        <v>86551</v>
      </c>
      <c r="H14" s="25" t="s">
        <v>112</v>
      </c>
      <c r="I14" s="20">
        <v>47.73</v>
      </c>
      <c r="J14" s="77">
        <v>2</v>
      </c>
      <c r="K14" s="73">
        <v>36.950000000000003</v>
      </c>
      <c r="L14" s="77">
        <v>8</v>
      </c>
      <c r="M14" s="73">
        <v>39.46</v>
      </c>
      <c r="N14" s="77">
        <v>2</v>
      </c>
      <c r="O14" s="70">
        <f t="shared" si="0"/>
        <v>86.41</v>
      </c>
      <c r="P14" s="73">
        <f t="shared" si="1"/>
        <v>4.1578947368421053</v>
      </c>
    </row>
    <row r="15" spans="1:16">
      <c r="A15" s="69">
        <f t="shared" si="2"/>
        <v>14</v>
      </c>
      <c r="B15" s="40">
        <v>4</v>
      </c>
      <c r="C15" s="27" t="s">
        <v>107</v>
      </c>
      <c r="D15" s="27" t="s">
        <v>108</v>
      </c>
      <c r="E15" s="190"/>
      <c r="F15" s="40" t="s">
        <v>15</v>
      </c>
      <c r="G15" s="155">
        <v>87757</v>
      </c>
      <c r="H15" s="40" t="s">
        <v>109</v>
      </c>
      <c r="I15" s="20">
        <v>75.709999999999994</v>
      </c>
      <c r="J15" s="77">
        <v>4</v>
      </c>
      <c r="K15" s="73">
        <v>43.24</v>
      </c>
      <c r="L15" s="77">
        <v>0</v>
      </c>
      <c r="M15" s="73">
        <v>41.38</v>
      </c>
      <c r="N15" s="77">
        <v>2</v>
      </c>
      <c r="O15" s="70">
        <f t="shared" si="0"/>
        <v>86.62</v>
      </c>
      <c r="P15" s="73">
        <f t="shared" si="1"/>
        <v>3.6315789473684208</v>
      </c>
    </row>
    <row r="16" spans="1:16">
      <c r="A16" s="69">
        <f t="shared" si="2"/>
        <v>15</v>
      </c>
      <c r="B16" s="40">
        <v>7</v>
      </c>
      <c r="C16" s="19" t="s">
        <v>113</v>
      </c>
      <c r="D16" s="27" t="s">
        <v>114</v>
      </c>
      <c r="E16" s="191">
        <v>163004</v>
      </c>
      <c r="F16" s="29" t="s">
        <v>11</v>
      </c>
      <c r="G16" s="155">
        <v>86453</v>
      </c>
      <c r="H16" s="40" t="s">
        <v>115</v>
      </c>
      <c r="I16" s="20">
        <v>40.42</v>
      </c>
      <c r="J16" s="77">
        <v>0</v>
      </c>
      <c r="K16" s="73">
        <v>39.69</v>
      </c>
      <c r="L16" s="77">
        <v>0</v>
      </c>
      <c r="M16" s="73">
        <v>45.53</v>
      </c>
      <c r="N16" s="77">
        <v>2</v>
      </c>
      <c r="O16" s="70">
        <f t="shared" si="0"/>
        <v>87.22</v>
      </c>
      <c r="P16" s="73">
        <f t="shared" si="1"/>
        <v>3.1052631578947367</v>
      </c>
    </row>
    <row r="17" spans="1:16">
      <c r="A17" s="69">
        <f t="shared" si="2"/>
        <v>16</v>
      </c>
      <c r="B17" s="40">
        <v>1</v>
      </c>
      <c r="C17" s="19" t="s">
        <v>205</v>
      </c>
      <c r="D17" s="19" t="s">
        <v>42</v>
      </c>
      <c r="E17" s="190">
        <v>152856</v>
      </c>
      <c r="F17" s="29" t="s">
        <v>13</v>
      </c>
      <c r="G17" s="155">
        <v>87781</v>
      </c>
      <c r="H17" s="40" t="s">
        <v>173</v>
      </c>
      <c r="I17" s="20">
        <v>45.17</v>
      </c>
      <c r="J17" s="77">
        <v>6</v>
      </c>
      <c r="K17" s="73">
        <v>44.86</v>
      </c>
      <c r="L17" s="77">
        <v>10</v>
      </c>
      <c r="M17" s="73">
        <v>39.65</v>
      </c>
      <c r="N17" s="77">
        <v>0</v>
      </c>
      <c r="O17" s="70">
        <f t="shared" si="0"/>
        <v>94.509999999999991</v>
      </c>
      <c r="P17" s="73">
        <f t="shared" si="1"/>
        <v>2.5789473684210527</v>
      </c>
    </row>
    <row r="18" spans="1:16">
      <c r="A18" s="69">
        <f t="shared" si="2"/>
        <v>17</v>
      </c>
      <c r="B18" s="40">
        <v>6</v>
      </c>
      <c r="C18" s="27" t="s">
        <v>137</v>
      </c>
      <c r="D18" s="27" t="s">
        <v>138</v>
      </c>
      <c r="E18" s="191">
        <v>163003</v>
      </c>
      <c r="F18" s="29" t="s">
        <v>11</v>
      </c>
      <c r="G18" s="156">
        <v>86551</v>
      </c>
      <c r="H18" s="40" t="s">
        <v>112</v>
      </c>
      <c r="I18" s="20">
        <v>41.55</v>
      </c>
      <c r="J18" s="77">
        <v>6</v>
      </c>
      <c r="K18" s="73">
        <v>41.43</v>
      </c>
      <c r="L18" s="77">
        <v>4</v>
      </c>
      <c r="M18" s="73">
        <v>54.12</v>
      </c>
      <c r="N18" s="77">
        <v>0</v>
      </c>
      <c r="O18" s="70">
        <f t="shared" si="0"/>
        <v>99.55</v>
      </c>
      <c r="P18" s="73">
        <f t="shared" si="1"/>
        <v>2.0526315789473681</v>
      </c>
    </row>
    <row r="19" spans="1:16">
      <c r="A19" s="69">
        <v>18</v>
      </c>
      <c r="B19" s="40">
        <v>5</v>
      </c>
      <c r="C19" s="27" t="s">
        <v>131</v>
      </c>
      <c r="D19" s="27" t="s">
        <v>132</v>
      </c>
      <c r="E19" s="190"/>
      <c r="F19" s="40" t="s">
        <v>15</v>
      </c>
      <c r="G19" s="155">
        <v>86937</v>
      </c>
      <c r="H19" s="40" t="s">
        <v>133</v>
      </c>
      <c r="I19" s="20">
        <v>46.92</v>
      </c>
      <c r="J19" s="77">
        <v>10</v>
      </c>
      <c r="K19" s="73">
        <v>40.81</v>
      </c>
      <c r="L19" s="77">
        <v>0</v>
      </c>
      <c r="M19" s="73">
        <v>41.55</v>
      </c>
      <c r="N19" s="77">
        <v>20</v>
      </c>
      <c r="O19" s="70">
        <f t="shared" si="0"/>
        <v>102.36</v>
      </c>
      <c r="P19" s="73">
        <f t="shared" si="1"/>
        <v>1.5263157894736841</v>
      </c>
    </row>
    <row r="20" spans="1:16">
      <c r="A20" s="69">
        <v>19</v>
      </c>
      <c r="B20" s="40">
        <v>2</v>
      </c>
      <c r="C20" s="19" t="s">
        <v>206</v>
      </c>
      <c r="D20" s="19" t="s">
        <v>61</v>
      </c>
      <c r="E20" s="190"/>
      <c r="F20" s="40" t="s">
        <v>13</v>
      </c>
      <c r="G20" s="155"/>
      <c r="H20" s="40"/>
      <c r="I20" s="20">
        <v>117.6</v>
      </c>
      <c r="J20" s="77">
        <v>10</v>
      </c>
      <c r="K20" s="73">
        <v>87.3</v>
      </c>
      <c r="L20" s="77">
        <v>12</v>
      </c>
      <c r="M20" s="73">
        <v>89.73</v>
      </c>
      <c r="N20" s="77">
        <v>14</v>
      </c>
      <c r="O20" s="70">
        <f t="shared" si="0"/>
        <v>203.03</v>
      </c>
      <c r="P20" s="73">
        <f t="shared" si="1"/>
        <v>1</v>
      </c>
    </row>
    <row r="21" spans="1:16">
      <c r="A21" s="69"/>
      <c r="B21" s="40"/>
      <c r="C21" s="27"/>
      <c r="D21" s="18"/>
      <c r="E21" s="191"/>
      <c r="F21" s="40"/>
      <c r="G21" s="156"/>
      <c r="H21" s="40"/>
      <c r="I21" s="20"/>
      <c r="J21" s="77"/>
      <c r="K21" s="73"/>
      <c r="L21" s="77"/>
      <c r="M21" s="73"/>
      <c r="N21" s="77"/>
      <c r="O21" s="70"/>
      <c r="P21" s="73"/>
    </row>
    <row r="22" spans="1:16">
      <c r="A22" s="69"/>
      <c r="B22" s="154"/>
      <c r="C22" s="154"/>
      <c r="D22" s="27"/>
      <c r="E22" s="190"/>
      <c r="F22" s="40"/>
      <c r="G22" s="156"/>
      <c r="H22" s="40"/>
      <c r="I22" s="20"/>
      <c r="J22" s="77"/>
      <c r="K22" s="73"/>
      <c r="L22" s="77"/>
      <c r="M22" s="73"/>
      <c r="N22" s="77"/>
      <c r="O22" s="70"/>
      <c r="P22" s="73"/>
    </row>
    <row r="23" spans="1:16">
      <c r="A23" s="69" t="str">
        <f t="shared" si="2"/>
        <v/>
      </c>
      <c r="B23" s="40"/>
      <c r="C23" s="165"/>
      <c r="D23" s="27"/>
      <c r="E23" s="90"/>
      <c r="F23" s="40"/>
      <c r="G23" s="45"/>
      <c r="H23" s="38"/>
      <c r="I23" s="20"/>
      <c r="J23" s="77"/>
      <c r="K23" s="73"/>
      <c r="L23" s="77"/>
      <c r="M23" s="73"/>
      <c r="N23" s="77"/>
      <c r="O23" s="70"/>
      <c r="P23" s="73"/>
    </row>
    <row r="24" spans="1:16">
      <c r="A24" s="69" t="str">
        <f t="shared" si="2"/>
        <v/>
      </c>
      <c r="B24" s="40"/>
      <c r="C24" s="27"/>
      <c r="D24" s="27"/>
      <c r="E24" s="90"/>
      <c r="F24" s="40"/>
      <c r="G24" s="45"/>
      <c r="H24" s="38"/>
      <c r="I24" s="20"/>
      <c r="J24" s="77"/>
      <c r="K24" s="73"/>
      <c r="L24" s="77"/>
      <c r="M24" s="73"/>
      <c r="N24" s="77"/>
      <c r="O24" s="70"/>
      <c r="P24" s="73"/>
    </row>
    <row r="25" spans="1:16">
      <c r="A25" s="157" t="str">
        <f t="shared" si="2"/>
        <v/>
      </c>
      <c r="B25" s="27"/>
      <c r="C25" s="27"/>
      <c r="D25" s="159" t="s">
        <v>30</v>
      </c>
      <c r="E25" s="26"/>
      <c r="F25" s="27"/>
      <c r="G25" s="45"/>
      <c r="H25" s="27"/>
      <c r="I25" s="20"/>
      <c r="J25" s="8"/>
      <c r="K25" s="20"/>
      <c r="L25" s="8"/>
      <c r="M25" s="20"/>
      <c r="N25" s="8"/>
      <c r="O25" s="20"/>
      <c r="P25" s="20"/>
    </row>
    <row r="26" spans="1:16">
      <c r="A26" s="157" t="str">
        <f t="shared" si="2"/>
        <v/>
      </c>
      <c r="B26" s="27"/>
      <c r="C26" s="71"/>
      <c r="D26" s="30" t="s">
        <v>23</v>
      </c>
      <c r="E26" s="197">
        <v>0.4236111111111111</v>
      </c>
      <c r="F26" s="161"/>
      <c r="G26" s="149"/>
      <c r="H26" s="71"/>
      <c r="I26" s="20"/>
      <c r="J26" s="8"/>
      <c r="K26" s="20"/>
      <c r="L26" s="8"/>
      <c r="M26" s="20"/>
      <c r="N26" s="8"/>
      <c r="O26" s="20"/>
      <c r="P26" s="20"/>
    </row>
    <row r="27" spans="1:16">
      <c r="A27" s="157" t="str">
        <f t="shared" si="2"/>
        <v/>
      </c>
      <c r="B27" s="27"/>
      <c r="C27" s="71"/>
      <c r="D27" s="30" t="s">
        <v>24</v>
      </c>
      <c r="E27" s="197">
        <v>0.43402777777777773</v>
      </c>
      <c r="F27" s="162"/>
      <c r="G27" s="149"/>
      <c r="H27" s="71"/>
      <c r="I27" s="20"/>
      <c r="J27" s="8"/>
      <c r="K27" s="20"/>
      <c r="L27" s="8"/>
      <c r="M27" s="20"/>
      <c r="N27" s="8"/>
      <c r="O27" s="20"/>
      <c r="P27" s="20"/>
    </row>
    <row r="28" spans="1:16">
      <c r="A28" s="157" t="str">
        <f t="shared" si="2"/>
        <v/>
      </c>
      <c r="B28" s="27"/>
      <c r="C28" s="27"/>
      <c r="E28" s="26"/>
      <c r="F28" s="27"/>
      <c r="G28" s="8"/>
      <c r="H28" s="8"/>
      <c r="I28" s="20"/>
      <c r="J28" s="8"/>
      <c r="K28" s="20"/>
      <c r="L28" s="8"/>
      <c r="M28" s="20"/>
      <c r="N28" s="8"/>
      <c r="O28" s="20"/>
      <c r="P28" s="20"/>
    </row>
    <row r="29" spans="1:16">
      <c r="A29" s="157" t="str">
        <f t="shared" si="2"/>
        <v/>
      </c>
      <c r="B29" s="27"/>
      <c r="C29" s="27"/>
      <c r="E29" s="163"/>
      <c r="F29" s="27"/>
      <c r="G29" s="45"/>
      <c r="H29" s="27"/>
      <c r="I29" s="20"/>
      <c r="J29" s="8"/>
      <c r="K29" s="20"/>
      <c r="L29" s="8"/>
      <c r="M29" s="20"/>
      <c r="N29" s="8"/>
      <c r="O29" s="20"/>
      <c r="P29" s="20"/>
    </row>
    <row r="30" spans="1:16">
      <c r="A30" s="157" t="str">
        <f t="shared" si="2"/>
        <v/>
      </c>
      <c r="B30" s="27"/>
      <c r="C30" s="71"/>
      <c r="D30" s="27"/>
      <c r="E30" s="160"/>
      <c r="F30" s="161"/>
      <c r="G30" s="149"/>
      <c r="H30" s="71"/>
      <c r="I30" s="20"/>
      <c r="J30" s="8"/>
      <c r="K30" s="20"/>
      <c r="L30" s="8"/>
      <c r="M30" s="20"/>
      <c r="N30" s="8"/>
      <c r="O30" s="20"/>
      <c r="P30" s="20"/>
    </row>
    <row r="31" spans="1:16">
      <c r="A31" s="157" t="str">
        <f t="shared" si="2"/>
        <v/>
      </c>
      <c r="B31" s="27"/>
      <c r="C31" s="71"/>
      <c r="D31" s="27"/>
      <c r="E31" s="160"/>
      <c r="F31" s="161"/>
      <c r="G31" s="149"/>
      <c r="H31" s="71"/>
      <c r="I31" s="20"/>
      <c r="J31" s="8"/>
      <c r="K31" s="20"/>
      <c r="L31" s="8"/>
      <c r="M31" s="20"/>
      <c r="N31" s="8"/>
      <c r="O31" s="20"/>
      <c r="P31" s="20"/>
    </row>
    <row r="32" spans="1:16">
      <c r="A32" s="157" t="str">
        <f t="shared" si="2"/>
        <v/>
      </c>
      <c r="B32" s="27"/>
      <c r="C32" s="19"/>
      <c r="D32" s="27"/>
      <c r="E32" s="26"/>
      <c r="F32" s="27"/>
      <c r="G32" s="45"/>
      <c r="H32" s="27"/>
      <c r="I32" s="20"/>
      <c r="J32" s="8"/>
      <c r="K32" s="20"/>
      <c r="L32" s="8"/>
      <c r="M32" s="20"/>
      <c r="N32" s="8"/>
      <c r="O32" s="20"/>
      <c r="P32" s="20"/>
    </row>
    <row r="33" spans="1:16">
      <c r="A33" s="157" t="str">
        <f t="shared" si="2"/>
        <v/>
      </c>
      <c r="B33" s="27"/>
      <c r="C33" s="62"/>
      <c r="D33" s="62"/>
      <c r="E33" s="63"/>
      <c r="F33" s="62"/>
      <c r="G33" s="152"/>
      <c r="H33" s="164"/>
      <c r="I33" s="20"/>
      <c r="J33" s="8"/>
      <c r="K33" s="20"/>
      <c r="L33" s="8"/>
      <c r="M33" s="20"/>
      <c r="N33" s="8"/>
      <c r="O33" s="20"/>
      <c r="P33" s="20"/>
    </row>
    <row r="34" spans="1:16">
      <c r="A34" s="157" t="str">
        <f t="shared" si="2"/>
        <v/>
      </c>
      <c r="B34" s="27"/>
      <c r="C34" s="27"/>
      <c r="D34" s="27"/>
      <c r="E34" s="26"/>
      <c r="F34" s="27"/>
      <c r="G34" s="45"/>
      <c r="H34" s="27"/>
      <c r="I34" s="20"/>
      <c r="J34" s="8"/>
      <c r="K34" s="20"/>
      <c r="L34" s="8"/>
      <c r="M34" s="20"/>
      <c r="N34" s="8"/>
      <c r="O34" s="20"/>
      <c r="P34" s="20"/>
    </row>
    <row r="35" spans="1:16">
      <c r="A35" s="157" t="str">
        <f t="shared" si="2"/>
        <v/>
      </c>
      <c r="B35" s="27"/>
      <c r="C35" s="27"/>
      <c r="D35" s="27"/>
      <c r="E35" s="163"/>
      <c r="F35" s="27"/>
      <c r="G35" s="45"/>
      <c r="H35" s="27"/>
      <c r="I35" s="20"/>
      <c r="J35" s="8"/>
      <c r="K35" s="20"/>
      <c r="L35" s="8"/>
      <c r="M35" s="20"/>
      <c r="N35" s="8"/>
      <c r="O35" s="20"/>
      <c r="P35" s="20"/>
    </row>
    <row r="36" spans="1:16">
      <c r="A36" s="158"/>
      <c r="B36" s="27"/>
      <c r="C36" s="27"/>
      <c r="D36" s="28"/>
      <c r="E36" s="48"/>
      <c r="F36" s="28"/>
      <c r="G36" s="33"/>
      <c r="H36" s="27"/>
      <c r="I36" s="20"/>
      <c r="J36" s="8"/>
      <c r="K36" s="20"/>
      <c r="L36" s="8"/>
      <c r="M36" s="20"/>
      <c r="N36" s="8"/>
      <c r="O36" s="20"/>
      <c r="P36" s="20"/>
    </row>
    <row r="37" spans="1:16" hidden="1">
      <c r="A37" s="39"/>
      <c r="B37" s="29"/>
      <c r="C37" s="27"/>
      <c r="D37" s="27"/>
      <c r="E37" s="56"/>
      <c r="F37" s="40"/>
      <c r="G37" s="45"/>
      <c r="H37" s="38"/>
      <c r="I37" s="22"/>
      <c r="J37" s="21"/>
      <c r="K37" s="4"/>
      <c r="L37" s="21"/>
      <c r="M37" s="4"/>
      <c r="N37" s="21"/>
      <c r="O37" s="70">
        <f>SUM(K37:N37)</f>
        <v>0</v>
      </c>
      <c r="P37" s="4"/>
    </row>
    <row r="38" spans="1:16" hidden="1">
      <c r="A38" s="39"/>
      <c r="B38" s="29"/>
      <c r="C38" s="27"/>
      <c r="D38" s="40"/>
      <c r="E38" s="48"/>
      <c r="F38" s="40"/>
      <c r="G38" s="33"/>
      <c r="H38" s="40"/>
      <c r="I38" s="22"/>
      <c r="J38" s="21"/>
      <c r="K38" s="4"/>
      <c r="L38" s="21"/>
      <c r="M38" s="4"/>
      <c r="N38" s="21"/>
      <c r="O38" s="70">
        <f>SUM(K38:N38)</f>
        <v>0</v>
      </c>
      <c r="P38" s="4"/>
    </row>
    <row r="39" spans="1:16" hidden="1">
      <c r="A39" s="39" t="str">
        <f t="shared" si="2"/>
        <v/>
      </c>
      <c r="B39" s="29"/>
      <c r="C39" s="62"/>
      <c r="D39" s="64"/>
      <c r="E39" s="63"/>
      <c r="F39" s="64"/>
      <c r="G39" s="53"/>
      <c r="H39" s="55"/>
      <c r="I39" s="22"/>
      <c r="J39" s="21"/>
      <c r="K39" s="4"/>
      <c r="L39" s="21"/>
      <c r="M39" s="4"/>
      <c r="N39" s="21"/>
      <c r="O39" s="70"/>
      <c r="P39" s="4"/>
    </row>
    <row r="40" spans="1:16" s="78" customFormat="1" hidden="1">
      <c r="A40" s="39" t="str">
        <f t="shared" si="2"/>
        <v/>
      </c>
      <c r="B40" s="40"/>
      <c r="C40" s="71"/>
      <c r="D40" s="40"/>
      <c r="E40" s="59"/>
      <c r="F40" s="72"/>
      <c r="G40" s="79"/>
      <c r="H40" s="76"/>
      <c r="I40" s="20"/>
      <c r="J40" s="77"/>
      <c r="K40" s="73"/>
      <c r="L40" s="77"/>
      <c r="M40" s="73"/>
      <c r="N40" s="77"/>
      <c r="O40" s="70"/>
      <c r="P40" s="73"/>
    </row>
    <row r="41" spans="1:16" hidden="1">
      <c r="A41" s="39" t="str">
        <f t="shared" si="2"/>
        <v/>
      </c>
      <c r="B41" s="25"/>
      <c r="C41" s="62"/>
      <c r="D41" s="64"/>
      <c r="E41" s="63"/>
      <c r="F41" s="64"/>
      <c r="G41" s="28"/>
      <c r="H41" s="40"/>
      <c r="I41" s="22"/>
      <c r="J41" s="21"/>
      <c r="K41" s="4"/>
      <c r="L41" s="21"/>
      <c r="M41" s="4"/>
      <c r="N41" s="21"/>
      <c r="O41" s="70"/>
      <c r="P41" s="4"/>
    </row>
    <row r="42" spans="1:16" hidden="1">
      <c r="C42" t="s">
        <v>30</v>
      </c>
      <c r="E42" s="29"/>
    </row>
    <row r="43" spans="1:16" hidden="1">
      <c r="C43" s="30" t="s">
        <v>23</v>
      </c>
      <c r="D43" s="31">
        <v>0.43055555555555558</v>
      </c>
      <c r="E43" s="42"/>
    </row>
    <row r="44" spans="1:16" hidden="1">
      <c r="C44" s="30" t="s">
        <v>24</v>
      </c>
      <c r="D44" s="31">
        <v>0.44444444444444442</v>
      </c>
      <c r="E44" s="32"/>
    </row>
    <row r="45" spans="1:16" hidden="1"/>
    <row r="46" spans="1:16" hidden="1"/>
  </sheetData>
  <phoneticPr fontId="0" type="noConversion"/>
  <printOptions horizontalCentered="1" gridLines="1" gridLinesSet="0"/>
  <pageMargins left="0.59055118110236227" right="0.59055118110236227" top="1.3779527559055118" bottom="1.3779527559055118" header="0.19685039370078741" footer="0.31496062992125984"/>
  <pageSetup paperSize="9" scale="90" orientation="landscape" horizontalDpi="4294967293" verticalDpi="300" r:id="rId1"/>
  <headerFooter alignWithMargins="0">
    <oddHeader xml:space="preserve">&amp;L&amp;"Arial,Fett"Ausrichter:
&amp;G
&amp;C&amp;"Arial,Fett"&amp;14Ergebnisliste K1
  7. Lauf zum Schwabenpokal 2016
 am Sonntag, 17. Juli 2016
&amp;RGestartet: 
Gewertet: 
     </oddHeader>
    <oddFooter>&amp;L&amp;"Arial,Fett"MSC Kaufbeuren für AMC Memmingen
Markus Köhler&amp;C&amp;G&amp;R&amp;F /
&amp;"Arial,Fett"&amp;14&amp;A&amp;"Arial,Standard"&amp;10 /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zoomScale="115" zoomScaleNormal="115" workbookViewId="0">
      <selection activeCell="P2" activeCellId="1" sqref="C2:F21 P2:P21"/>
    </sheetView>
  </sheetViews>
  <sheetFormatPr baseColWidth="10" defaultRowHeight="12.75"/>
  <cols>
    <col min="1" max="1" width="3.28515625" customWidth="1"/>
    <col min="2" max="2" width="4.28515625" customWidth="1"/>
    <col min="3" max="3" width="12.5703125" bestFit="1" customWidth="1"/>
    <col min="4" max="4" width="10.140625" customWidth="1"/>
    <col min="5" max="5" width="7.28515625" bestFit="1" customWidth="1"/>
    <col min="6" max="6" width="16.85546875" bestFit="1" customWidth="1"/>
    <col min="7" max="7" width="6.7109375" customWidth="1"/>
    <col min="8" max="8" width="14.85546875" bestFit="1" customWidth="1"/>
    <col min="9" max="14" width="6.7109375" customWidth="1"/>
    <col min="15" max="15" width="7.7109375" customWidth="1"/>
    <col min="16" max="16" width="7.28515625" customWidth="1"/>
  </cols>
  <sheetData>
    <row r="1" spans="1:16" ht="22.5">
      <c r="A1" s="15" t="s">
        <v>18</v>
      </c>
      <c r="B1" s="34" t="s">
        <v>19</v>
      </c>
      <c r="C1" s="43" t="s">
        <v>3</v>
      </c>
      <c r="D1" s="10" t="s">
        <v>4</v>
      </c>
      <c r="E1" s="86" t="s">
        <v>5</v>
      </c>
      <c r="F1" s="10" t="s">
        <v>29</v>
      </c>
      <c r="G1" s="12" t="s">
        <v>20</v>
      </c>
      <c r="H1" s="12" t="s">
        <v>21</v>
      </c>
      <c r="I1" s="9" t="s">
        <v>25</v>
      </c>
      <c r="J1" s="15"/>
      <c r="K1" s="9" t="s">
        <v>26</v>
      </c>
      <c r="L1" s="15"/>
      <c r="M1" s="9" t="s">
        <v>27</v>
      </c>
      <c r="N1" s="15"/>
      <c r="O1" s="16" t="s">
        <v>22</v>
      </c>
      <c r="P1" s="17" t="s">
        <v>8</v>
      </c>
    </row>
    <row r="2" spans="1:16" ht="12.75" customHeight="1">
      <c r="A2" s="8">
        <v>1</v>
      </c>
      <c r="B2" s="194">
        <v>37</v>
      </c>
      <c r="C2" s="27" t="s">
        <v>43</v>
      </c>
      <c r="D2" s="28" t="s">
        <v>44</v>
      </c>
      <c r="E2" s="187">
        <v>142224</v>
      </c>
      <c r="F2" s="28" t="s">
        <v>11</v>
      </c>
      <c r="G2" s="88">
        <v>86551</v>
      </c>
      <c r="H2" s="40" t="s">
        <v>112</v>
      </c>
      <c r="I2" s="73">
        <v>29.04</v>
      </c>
      <c r="J2" s="77">
        <v>0</v>
      </c>
      <c r="K2" s="73">
        <v>29.1</v>
      </c>
      <c r="L2" s="77">
        <v>0</v>
      </c>
      <c r="M2" s="73">
        <v>28.82</v>
      </c>
      <c r="N2" s="77">
        <v>0</v>
      </c>
      <c r="O2" s="70">
        <f t="shared" ref="O2:O21" si="0">SUM(K2:N2)</f>
        <v>57.92</v>
      </c>
      <c r="P2" s="73">
        <f t="shared" ref="P2:P21" si="1">(MAX(A$2:A$49)-A2)/MAX(A$2:A$49)*10+1</f>
        <v>10.5</v>
      </c>
    </row>
    <row r="3" spans="1:16" ht="12.75" customHeight="1">
      <c r="A3" s="166">
        <f t="shared" ref="A3:A12" si="2">IF(C3&lt;&gt;"",A2+1,"")</f>
        <v>2</v>
      </c>
      <c r="B3" s="40">
        <v>36</v>
      </c>
      <c r="C3" s="27" t="s">
        <v>58</v>
      </c>
      <c r="D3" s="27" t="s">
        <v>59</v>
      </c>
      <c r="E3" s="175">
        <v>131969</v>
      </c>
      <c r="F3" s="28" t="s">
        <v>12</v>
      </c>
      <c r="G3" s="87">
        <v>86438</v>
      </c>
      <c r="H3" s="40" t="s">
        <v>127</v>
      </c>
      <c r="I3" s="73">
        <v>29.14</v>
      </c>
      <c r="J3" s="77">
        <v>0</v>
      </c>
      <c r="K3" s="73">
        <v>29.3</v>
      </c>
      <c r="L3" s="77">
        <v>0</v>
      </c>
      <c r="M3" s="73">
        <v>29.43</v>
      </c>
      <c r="N3" s="77">
        <v>0</v>
      </c>
      <c r="O3" s="70">
        <f t="shared" si="0"/>
        <v>58.730000000000004</v>
      </c>
      <c r="P3" s="73">
        <f t="shared" si="1"/>
        <v>10</v>
      </c>
    </row>
    <row r="4" spans="1:16" ht="12.75" customHeight="1">
      <c r="A4" s="166">
        <f t="shared" si="2"/>
        <v>3</v>
      </c>
      <c r="B4" s="151">
        <v>38</v>
      </c>
      <c r="C4" s="27" t="s">
        <v>51</v>
      </c>
      <c r="D4" s="27" t="s">
        <v>52</v>
      </c>
      <c r="E4" s="175">
        <v>142480</v>
      </c>
      <c r="F4" s="28" t="s">
        <v>12</v>
      </c>
      <c r="G4" s="87">
        <v>86343</v>
      </c>
      <c r="H4" s="40" t="s">
        <v>136</v>
      </c>
      <c r="I4" s="170">
        <v>29.4</v>
      </c>
      <c r="J4" s="171">
        <v>0</v>
      </c>
      <c r="K4" s="170">
        <v>29.2</v>
      </c>
      <c r="L4" s="171">
        <v>0</v>
      </c>
      <c r="M4" s="170">
        <v>29.58</v>
      </c>
      <c r="N4" s="171">
        <v>0</v>
      </c>
      <c r="O4" s="172">
        <f t="shared" si="0"/>
        <v>58.78</v>
      </c>
      <c r="P4" s="73">
        <f t="shared" si="1"/>
        <v>9.5</v>
      </c>
    </row>
    <row r="5" spans="1:16" ht="12.75" customHeight="1">
      <c r="A5" s="166">
        <f t="shared" si="2"/>
        <v>4</v>
      </c>
      <c r="B5" s="151">
        <v>39</v>
      </c>
      <c r="C5" s="27" t="s">
        <v>56</v>
      </c>
      <c r="D5" s="28" t="s">
        <v>57</v>
      </c>
      <c r="E5" s="174">
        <v>131826</v>
      </c>
      <c r="F5" s="27" t="s">
        <v>9</v>
      </c>
      <c r="G5" s="88">
        <v>87674</v>
      </c>
      <c r="H5" s="40" t="s">
        <v>159</v>
      </c>
      <c r="I5" s="73">
        <v>29.54</v>
      </c>
      <c r="J5" s="77">
        <v>0</v>
      </c>
      <c r="K5" s="73">
        <v>29.9</v>
      </c>
      <c r="L5" s="77">
        <v>0</v>
      </c>
      <c r="M5" s="73">
        <v>28.97</v>
      </c>
      <c r="N5" s="77">
        <v>0</v>
      </c>
      <c r="O5" s="70">
        <f t="shared" si="0"/>
        <v>58.87</v>
      </c>
      <c r="P5" s="73">
        <f t="shared" si="1"/>
        <v>9</v>
      </c>
    </row>
    <row r="6" spans="1:16" ht="12.75" customHeight="1">
      <c r="A6" s="166">
        <f t="shared" si="2"/>
        <v>5</v>
      </c>
      <c r="B6" s="40">
        <v>31</v>
      </c>
      <c r="C6" s="27" t="s">
        <v>154</v>
      </c>
      <c r="D6" s="28" t="s">
        <v>42</v>
      </c>
      <c r="E6" s="175">
        <v>152758</v>
      </c>
      <c r="F6" s="28" t="s">
        <v>17</v>
      </c>
      <c r="G6" s="88">
        <v>86438</v>
      </c>
      <c r="H6" s="40" t="s">
        <v>127</v>
      </c>
      <c r="I6" s="73">
        <v>31.45</v>
      </c>
      <c r="J6" s="77">
        <v>0</v>
      </c>
      <c r="K6" s="73">
        <v>29.97</v>
      </c>
      <c r="L6" s="77">
        <v>2</v>
      </c>
      <c r="M6" s="73">
        <v>30.67</v>
      </c>
      <c r="N6" s="77">
        <v>0</v>
      </c>
      <c r="O6" s="70">
        <f t="shared" si="0"/>
        <v>62.64</v>
      </c>
      <c r="P6" s="73">
        <f t="shared" si="1"/>
        <v>8.5</v>
      </c>
    </row>
    <row r="7" spans="1:16" ht="12.75" customHeight="1">
      <c r="A7" s="166">
        <f t="shared" si="2"/>
        <v>6</v>
      </c>
      <c r="B7" s="167">
        <v>35</v>
      </c>
      <c r="C7" s="27" t="s">
        <v>117</v>
      </c>
      <c r="D7" s="27" t="s">
        <v>98</v>
      </c>
      <c r="E7" s="175">
        <v>162957</v>
      </c>
      <c r="F7" s="28" t="s">
        <v>9</v>
      </c>
      <c r="G7" s="87">
        <v>87616</v>
      </c>
      <c r="H7" s="40" t="s">
        <v>119</v>
      </c>
      <c r="I7" s="73">
        <v>30.56</v>
      </c>
      <c r="J7" s="77">
        <v>0</v>
      </c>
      <c r="K7" s="73">
        <v>30.31</v>
      </c>
      <c r="L7" s="77">
        <v>2</v>
      </c>
      <c r="M7" s="73">
        <v>30.63</v>
      </c>
      <c r="N7" s="77">
        <v>0</v>
      </c>
      <c r="O7" s="70">
        <f t="shared" si="0"/>
        <v>62.94</v>
      </c>
      <c r="P7" s="73">
        <f t="shared" si="1"/>
        <v>8</v>
      </c>
    </row>
    <row r="8" spans="1:16" ht="12.75" customHeight="1">
      <c r="A8" s="166">
        <f t="shared" si="2"/>
        <v>7</v>
      </c>
      <c r="B8" s="151">
        <v>29</v>
      </c>
      <c r="C8" s="27" t="s">
        <v>146</v>
      </c>
      <c r="D8" s="28" t="s">
        <v>147</v>
      </c>
      <c r="E8" s="176">
        <v>152887</v>
      </c>
      <c r="F8" s="27" t="s">
        <v>14</v>
      </c>
      <c r="G8" s="87">
        <v>86438</v>
      </c>
      <c r="H8" s="29" t="s">
        <v>127</v>
      </c>
      <c r="I8" s="73">
        <v>31.4</v>
      </c>
      <c r="J8" s="77">
        <v>0</v>
      </c>
      <c r="K8" s="73">
        <v>31.28</v>
      </c>
      <c r="L8" s="77">
        <v>0</v>
      </c>
      <c r="M8" s="73">
        <v>32.01</v>
      </c>
      <c r="N8" s="77">
        <v>0</v>
      </c>
      <c r="O8" s="70">
        <f t="shared" si="0"/>
        <v>63.29</v>
      </c>
      <c r="P8" s="73">
        <f t="shared" si="1"/>
        <v>7.5</v>
      </c>
    </row>
    <row r="9" spans="1:16" ht="12.75" customHeight="1">
      <c r="A9" s="166">
        <f t="shared" si="2"/>
        <v>8</v>
      </c>
      <c r="B9" s="169">
        <v>29</v>
      </c>
      <c r="C9" s="27" t="s">
        <v>160</v>
      </c>
      <c r="D9" s="27" t="s">
        <v>33</v>
      </c>
      <c r="E9" s="174">
        <v>152703</v>
      </c>
      <c r="F9" s="28" t="s">
        <v>14</v>
      </c>
      <c r="G9" s="87">
        <v>86179</v>
      </c>
      <c r="H9" s="40" t="s">
        <v>161</v>
      </c>
      <c r="I9" s="73">
        <v>32.26</v>
      </c>
      <c r="J9" s="77">
        <v>0</v>
      </c>
      <c r="K9" s="73">
        <v>32.479999999999997</v>
      </c>
      <c r="L9" s="77">
        <v>0</v>
      </c>
      <c r="M9" s="73">
        <v>31.49</v>
      </c>
      <c r="N9" s="77">
        <v>2</v>
      </c>
      <c r="O9" s="70">
        <f t="shared" si="0"/>
        <v>65.97</v>
      </c>
      <c r="P9" s="73">
        <f t="shared" si="1"/>
        <v>7</v>
      </c>
    </row>
    <row r="10" spans="1:16" ht="12.75" customHeight="1">
      <c r="A10" s="166">
        <f t="shared" si="2"/>
        <v>9</v>
      </c>
      <c r="B10" s="40">
        <v>28</v>
      </c>
      <c r="C10" s="8" t="s">
        <v>141</v>
      </c>
      <c r="D10" s="18" t="s">
        <v>142</v>
      </c>
      <c r="E10" s="174">
        <v>162970</v>
      </c>
      <c r="F10" s="28" t="s">
        <v>15</v>
      </c>
      <c r="G10" s="88"/>
      <c r="H10" s="29"/>
      <c r="I10" s="73">
        <v>32.69</v>
      </c>
      <c r="J10" s="77">
        <v>2</v>
      </c>
      <c r="K10" s="73">
        <v>31.89</v>
      </c>
      <c r="L10" s="77">
        <v>2</v>
      </c>
      <c r="M10" s="73">
        <v>32.17</v>
      </c>
      <c r="N10" s="77">
        <v>0</v>
      </c>
      <c r="O10" s="70">
        <f t="shared" si="0"/>
        <v>66.06</v>
      </c>
      <c r="P10" s="73">
        <f t="shared" si="1"/>
        <v>6.5</v>
      </c>
    </row>
    <row r="11" spans="1:16" ht="12.75" customHeight="1">
      <c r="A11" s="166">
        <f t="shared" si="2"/>
        <v>10</v>
      </c>
      <c r="B11" s="40">
        <v>21</v>
      </c>
      <c r="C11" s="27" t="s">
        <v>100</v>
      </c>
      <c r="D11" s="27" t="s">
        <v>101</v>
      </c>
      <c r="E11" s="174">
        <v>152854</v>
      </c>
      <c r="F11" s="28" t="s">
        <v>13</v>
      </c>
      <c r="G11" s="87">
        <v>87749</v>
      </c>
      <c r="H11" s="40" t="s">
        <v>153</v>
      </c>
      <c r="I11" s="73">
        <v>32.25</v>
      </c>
      <c r="J11" s="77">
        <v>0</v>
      </c>
      <c r="K11" s="73">
        <v>31.7</v>
      </c>
      <c r="L11" s="77">
        <v>0</v>
      </c>
      <c r="M11" s="73">
        <v>31.04</v>
      </c>
      <c r="N11" s="77">
        <v>4</v>
      </c>
      <c r="O11" s="70">
        <f t="shared" si="0"/>
        <v>66.739999999999995</v>
      </c>
      <c r="P11" s="73">
        <f t="shared" si="1"/>
        <v>6</v>
      </c>
    </row>
    <row r="12" spans="1:16" ht="12.75" customHeight="1">
      <c r="A12" s="166">
        <f t="shared" si="2"/>
        <v>11</v>
      </c>
      <c r="B12" s="151">
        <v>24</v>
      </c>
      <c r="C12" s="27" t="s">
        <v>158</v>
      </c>
      <c r="D12" s="28" t="s">
        <v>35</v>
      </c>
      <c r="E12" s="174">
        <v>152575</v>
      </c>
      <c r="F12" s="28" t="s">
        <v>15</v>
      </c>
      <c r="G12" s="87">
        <v>86399</v>
      </c>
      <c r="H12" s="29" t="s">
        <v>130</v>
      </c>
      <c r="I12" s="73">
        <v>58.62</v>
      </c>
      <c r="J12" s="77">
        <v>6</v>
      </c>
      <c r="K12" s="73">
        <v>34.06</v>
      </c>
      <c r="L12" s="77">
        <v>0</v>
      </c>
      <c r="M12" s="73">
        <v>33.33</v>
      </c>
      <c r="N12" s="77">
        <v>0</v>
      </c>
      <c r="O12" s="70">
        <f t="shared" si="0"/>
        <v>67.39</v>
      </c>
      <c r="P12" s="73">
        <f t="shared" si="1"/>
        <v>5.5</v>
      </c>
    </row>
    <row r="13" spans="1:16" ht="12.75" customHeight="1">
      <c r="A13" s="166">
        <f t="shared" ref="A13:A35" si="3">IF(C13&lt;&gt;"",A12+1,"")</f>
        <v>12</v>
      </c>
      <c r="B13" s="40">
        <v>34</v>
      </c>
      <c r="C13" s="27" t="s">
        <v>38</v>
      </c>
      <c r="D13" s="27" t="s">
        <v>39</v>
      </c>
      <c r="E13" s="174">
        <v>142129</v>
      </c>
      <c r="F13" s="27" t="s">
        <v>9</v>
      </c>
      <c r="G13" s="88">
        <v>87616</v>
      </c>
      <c r="H13" s="40" t="s">
        <v>111</v>
      </c>
      <c r="I13" s="73">
        <v>33.46</v>
      </c>
      <c r="J13" s="77">
        <v>10</v>
      </c>
      <c r="K13" s="73">
        <v>33.68</v>
      </c>
      <c r="L13" s="77">
        <v>2</v>
      </c>
      <c r="M13" s="73">
        <v>31.77</v>
      </c>
      <c r="N13" s="77">
        <v>0</v>
      </c>
      <c r="O13" s="70">
        <f t="shared" si="0"/>
        <v>67.45</v>
      </c>
      <c r="P13" s="73">
        <f t="shared" si="1"/>
        <v>5</v>
      </c>
    </row>
    <row r="14" spans="1:16" ht="13.15" customHeight="1">
      <c r="A14" s="166">
        <f t="shared" si="3"/>
        <v>13</v>
      </c>
      <c r="B14" s="169">
        <v>26</v>
      </c>
      <c r="C14" s="27" t="s">
        <v>46</v>
      </c>
      <c r="D14" s="27" t="s">
        <v>47</v>
      </c>
      <c r="E14" s="175">
        <v>121635</v>
      </c>
      <c r="F14" s="28" t="s">
        <v>11</v>
      </c>
      <c r="G14" s="87">
        <v>86551</v>
      </c>
      <c r="H14" s="40" t="s">
        <v>112</v>
      </c>
      <c r="I14" s="73">
        <v>34.03</v>
      </c>
      <c r="J14" s="77">
        <v>0</v>
      </c>
      <c r="K14" s="73">
        <v>34.29</v>
      </c>
      <c r="L14" s="77">
        <v>0</v>
      </c>
      <c r="M14" s="73">
        <v>34.25</v>
      </c>
      <c r="N14" s="77">
        <v>0</v>
      </c>
      <c r="O14" s="70">
        <f t="shared" si="0"/>
        <v>68.539999999999992</v>
      </c>
      <c r="P14" s="73">
        <f t="shared" si="1"/>
        <v>4.5</v>
      </c>
    </row>
    <row r="15" spans="1:16" ht="13.15" customHeight="1">
      <c r="A15" s="166">
        <f t="shared" si="3"/>
        <v>14</v>
      </c>
      <c r="B15" s="40">
        <v>33</v>
      </c>
      <c r="C15" s="27" t="s">
        <v>185</v>
      </c>
      <c r="D15" s="18" t="s">
        <v>186</v>
      </c>
      <c r="E15" s="175">
        <v>131937</v>
      </c>
      <c r="F15" s="27" t="s">
        <v>17</v>
      </c>
      <c r="G15" s="25">
        <v>86495</v>
      </c>
      <c r="H15" s="25" t="s">
        <v>175</v>
      </c>
      <c r="I15" s="73">
        <v>33.64</v>
      </c>
      <c r="J15" s="77">
        <v>10</v>
      </c>
      <c r="K15" s="73">
        <v>31.97</v>
      </c>
      <c r="L15" s="77">
        <v>0</v>
      </c>
      <c r="M15" s="73">
        <v>32.94</v>
      </c>
      <c r="N15" s="77">
        <v>6</v>
      </c>
      <c r="O15" s="70">
        <f t="shared" si="0"/>
        <v>70.91</v>
      </c>
      <c r="P15" s="73">
        <f t="shared" si="1"/>
        <v>4</v>
      </c>
    </row>
    <row r="16" spans="1:16" ht="14.25" customHeight="1">
      <c r="A16" s="166">
        <f t="shared" si="3"/>
        <v>15</v>
      </c>
      <c r="B16" s="151">
        <v>27</v>
      </c>
      <c r="C16" s="27" t="s">
        <v>194</v>
      </c>
      <c r="D16" s="27" t="s">
        <v>195</v>
      </c>
      <c r="E16" s="174">
        <v>152702</v>
      </c>
      <c r="F16" s="28" t="s">
        <v>15</v>
      </c>
      <c r="G16" s="87">
        <v>86866</v>
      </c>
      <c r="H16" s="40" t="s">
        <v>145</v>
      </c>
      <c r="I16" s="73">
        <v>37.68</v>
      </c>
      <c r="J16" s="77">
        <v>0</v>
      </c>
      <c r="K16" s="73">
        <v>34.729999999999997</v>
      </c>
      <c r="L16" s="77">
        <v>0</v>
      </c>
      <c r="M16" s="73">
        <v>37.15</v>
      </c>
      <c r="N16" s="77">
        <v>0</v>
      </c>
      <c r="O16" s="70">
        <f t="shared" si="0"/>
        <v>71.88</v>
      </c>
      <c r="P16" s="73">
        <f t="shared" si="1"/>
        <v>3.5</v>
      </c>
    </row>
    <row r="17" spans="1:16">
      <c r="A17" s="166">
        <f t="shared" si="3"/>
        <v>16</v>
      </c>
      <c r="B17" s="151">
        <v>32</v>
      </c>
      <c r="C17" s="27" t="s">
        <v>157</v>
      </c>
      <c r="D17" s="27" t="s">
        <v>132</v>
      </c>
      <c r="E17" s="175">
        <v>163007</v>
      </c>
      <c r="F17" s="28" t="s">
        <v>11</v>
      </c>
      <c r="G17" s="87">
        <v>86551</v>
      </c>
      <c r="H17" s="40" t="s">
        <v>112</v>
      </c>
      <c r="I17" s="73">
        <v>30.5</v>
      </c>
      <c r="J17" s="77">
        <v>2</v>
      </c>
      <c r="K17" s="73">
        <v>30.41</v>
      </c>
      <c r="L17" s="77">
        <v>0</v>
      </c>
      <c r="M17" s="73">
        <v>32</v>
      </c>
      <c r="N17" s="77">
        <v>10</v>
      </c>
      <c r="O17" s="70">
        <f t="shared" si="0"/>
        <v>72.41</v>
      </c>
      <c r="P17" s="73">
        <f t="shared" si="1"/>
        <v>3</v>
      </c>
    </row>
    <row r="18" spans="1:16" ht="13.15" customHeight="1">
      <c r="A18" s="166">
        <f t="shared" si="3"/>
        <v>17</v>
      </c>
      <c r="B18" s="151">
        <v>23</v>
      </c>
      <c r="C18" s="27" t="s">
        <v>155</v>
      </c>
      <c r="D18" s="27" t="s">
        <v>139</v>
      </c>
      <c r="E18" s="174">
        <v>152917</v>
      </c>
      <c r="F18" s="27" t="s">
        <v>14</v>
      </c>
      <c r="G18" s="87">
        <v>86163</v>
      </c>
      <c r="H18" s="29" t="s">
        <v>156</v>
      </c>
      <c r="I18" s="73">
        <v>37.090000000000003</v>
      </c>
      <c r="J18" s="77">
        <v>0</v>
      </c>
      <c r="K18" s="73">
        <v>37.46</v>
      </c>
      <c r="L18" s="77">
        <v>0</v>
      </c>
      <c r="M18" s="73">
        <v>35.520000000000003</v>
      </c>
      <c r="N18" s="77">
        <v>0</v>
      </c>
      <c r="O18" s="70">
        <f t="shared" si="0"/>
        <v>72.98</v>
      </c>
      <c r="P18" s="73">
        <f t="shared" si="1"/>
        <v>2.5</v>
      </c>
    </row>
    <row r="19" spans="1:16" ht="13.15" customHeight="1">
      <c r="A19" s="166">
        <f t="shared" si="3"/>
        <v>18</v>
      </c>
      <c r="B19" s="151">
        <v>22</v>
      </c>
      <c r="C19" s="27" t="s">
        <v>193</v>
      </c>
      <c r="D19" s="27" t="s">
        <v>31</v>
      </c>
      <c r="E19" s="174">
        <v>152761</v>
      </c>
      <c r="F19" s="28" t="s">
        <v>17</v>
      </c>
      <c r="G19" s="87">
        <v>86438</v>
      </c>
      <c r="H19" s="40" t="s">
        <v>127</v>
      </c>
      <c r="I19" s="73">
        <v>33.369999999999997</v>
      </c>
      <c r="J19" s="77">
        <v>0</v>
      </c>
      <c r="K19" s="73">
        <v>39.21</v>
      </c>
      <c r="L19" s="77">
        <v>2</v>
      </c>
      <c r="M19" s="73">
        <v>32.799999999999997</v>
      </c>
      <c r="N19" s="77">
        <v>0</v>
      </c>
      <c r="O19" s="70">
        <f t="shared" si="0"/>
        <v>74.009999999999991</v>
      </c>
      <c r="P19" s="73">
        <f t="shared" si="1"/>
        <v>2</v>
      </c>
    </row>
    <row r="20" spans="1:16" s="99" customFormat="1">
      <c r="A20" s="166">
        <f t="shared" si="3"/>
        <v>19</v>
      </c>
      <c r="B20" s="151">
        <v>25</v>
      </c>
      <c r="C20" s="8" t="s">
        <v>143</v>
      </c>
      <c r="D20" s="18" t="s">
        <v>61</v>
      </c>
      <c r="E20" s="174">
        <v>163001</v>
      </c>
      <c r="F20" s="28" t="s">
        <v>11</v>
      </c>
      <c r="G20" s="88">
        <v>86568</v>
      </c>
      <c r="H20" s="29" t="s">
        <v>144</v>
      </c>
      <c r="I20" s="73">
        <v>31.91</v>
      </c>
      <c r="J20" s="77">
        <v>2</v>
      </c>
      <c r="K20" s="73">
        <v>40.590000000000003</v>
      </c>
      <c r="L20" s="77">
        <v>8</v>
      </c>
      <c r="M20" s="73">
        <v>30.19</v>
      </c>
      <c r="N20" s="77">
        <v>2</v>
      </c>
      <c r="O20" s="70">
        <f t="shared" si="0"/>
        <v>80.78</v>
      </c>
      <c r="P20" s="170">
        <f t="shared" si="1"/>
        <v>1.5</v>
      </c>
    </row>
    <row r="21" spans="1:16" ht="13.15" customHeight="1">
      <c r="A21" s="166">
        <f t="shared" si="3"/>
        <v>20</v>
      </c>
      <c r="B21" s="151">
        <v>20</v>
      </c>
      <c r="C21" s="27" t="s">
        <v>148</v>
      </c>
      <c r="D21" s="27" t="s">
        <v>149</v>
      </c>
      <c r="E21" s="174">
        <v>163199</v>
      </c>
      <c r="F21" s="27" t="s">
        <v>15</v>
      </c>
      <c r="G21" s="87">
        <v>86830</v>
      </c>
      <c r="H21" s="40" t="s">
        <v>150</v>
      </c>
      <c r="I21" s="73">
        <v>50.35</v>
      </c>
      <c r="J21" s="77">
        <v>2</v>
      </c>
      <c r="K21" s="73">
        <v>54.24</v>
      </c>
      <c r="L21" s="77">
        <v>0</v>
      </c>
      <c r="M21" s="73">
        <v>38.909999999999997</v>
      </c>
      <c r="N21" s="77">
        <v>0</v>
      </c>
      <c r="O21" s="70">
        <f t="shared" si="0"/>
        <v>93.15</v>
      </c>
      <c r="P21" s="73">
        <f t="shared" si="1"/>
        <v>1</v>
      </c>
    </row>
    <row r="22" spans="1:16">
      <c r="A22" s="198"/>
      <c r="B22" s="27"/>
      <c r="C22" s="71"/>
      <c r="D22" s="27"/>
      <c r="E22" s="199"/>
      <c r="F22" s="161"/>
      <c r="G22" s="149"/>
      <c r="H22" s="71"/>
      <c r="I22" s="20"/>
      <c r="J22" s="8"/>
      <c r="K22" s="20"/>
      <c r="L22" s="8"/>
      <c r="M22" s="20"/>
      <c r="N22" s="8"/>
      <c r="O22" s="20"/>
      <c r="P22" s="20"/>
    </row>
    <row r="23" spans="1:16">
      <c r="A23" s="198"/>
      <c r="B23" s="200"/>
      <c r="C23" s="27"/>
      <c r="D23" s="50" t="s">
        <v>30</v>
      </c>
      <c r="E23" s="153"/>
      <c r="F23" s="27"/>
      <c r="G23" s="45"/>
      <c r="H23" s="27"/>
      <c r="I23" s="20"/>
      <c r="J23" s="8"/>
      <c r="K23" s="20"/>
      <c r="L23" s="8"/>
      <c r="M23" s="20"/>
      <c r="N23" s="8"/>
      <c r="O23" s="20"/>
      <c r="P23" s="20"/>
    </row>
    <row r="24" spans="1:16" ht="13.15" customHeight="1">
      <c r="A24" s="198"/>
      <c r="B24" s="27"/>
      <c r="C24" s="27"/>
      <c r="D24" s="30" t="s">
        <v>23</v>
      </c>
      <c r="E24" s="46"/>
      <c r="F24" s="32">
        <v>0.47569444444444442</v>
      </c>
      <c r="G24" s="33"/>
      <c r="H24" s="27"/>
      <c r="I24" s="20"/>
      <c r="J24" s="8"/>
      <c r="K24" s="20"/>
      <c r="L24" s="8"/>
      <c r="M24" s="20"/>
      <c r="N24" s="8"/>
      <c r="O24" s="20"/>
      <c r="P24" s="20"/>
    </row>
    <row r="25" spans="1:16" ht="13.15" customHeight="1">
      <c r="A25" s="198"/>
      <c r="B25" s="27"/>
      <c r="C25" s="27"/>
      <c r="D25" s="30" t="s">
        <v>24</v>
      </c>
      <c r="E25" s="153"/>
      <c r="F25" s="203">
        <v>0.4861111111111111</v>
      </c>
      <c r="G25" s="18"/>
      <c r="H25" s="18"/>
      <c r="I25" s="20"/>
      <c r="J25" s="8"/>
      <c r="K25" s="20"/>
      <c r="L25" s="8"/>
      <c r="M25" s="20"/>
      <c r="N25" s="8"/>
      <c r="O25" s="20"/>
      <c r="P25" s="20"/>
    </row>
    <row r="26" spans="1:16" s="99" customFormat="1">
      <c r="A26" s="198"/>
      <c r="B26" s="27"/>
      <c r="C26" s="27"/>
      <c r="D26" s="27"/>
      <c r="E26" s="46"/>
      <c r="F26" s="27"/>
      <c r="G26" s="45"/>
      <c r="H26" s="27"/>
      <c r="I26" s="189"/>
      <c r="J26" s="201"/>
      <c r="K26" s="189"/>
      <c r="L26" s="201"/>
      <c r="M26" s="189"/>
      <c r="N26" s="201"/>
      <c r="O26" s="189"/>
      <c r="P26" s="189"/>
    </row>
    <row r="27" spans="1:16" s="99" customFormat="1">
      <c r="A27" s="198"/>
      <c r="B27" s="27"/>
      <c r="C27" s="27"/>
      <c r="D27" s="18"/>
      <c r="E27" s="153"/>
      <c r="F27" s="27"/>
      <c r="G27" s="18"/>
      <c r="H27" s="18"/>
      <c r="I27" s="189"/>
      <c r="J27" s="201"/>
      <c r="K27" s="189"/>
      <c r="L27" s="201"/>
      <c r="M27" s="189"/>
      <c r="N27" s="201"/>
      <c r="O27" s="189"/>
      <c r="P27" s="189"/>
    </row>
    <row r="28" spans="1:16" s="99" customFormat="1">
      <c r="A28" s="198"/>
      <c r="B28" s="200"/>
      <c r="C28" s="27"/>
      <c r="D28" s="27"/>
      <c r="E28" s="46"/>
      <c r="F28" s="27"/>
      <c r="G28" s="45"/>
      <c r="H28" s="27"/>
      <c r="I28" s="189"/>
      <c r="J28" s="201"/>
      <c r="K28" s="189"/>
      <c r="L28" s="201"/>
      <c r="M28" s="189"/>
      <c r="N28" s="201"/>
      <c r="O28" s="189"/>
      <c r="P28" s="189"/>
    </row>
    <row r="29" spans="1:16">
      <c r="A29" s="198"/>
      <c r="B29" s="27"/>
      <c r="C29" s="27"/>
      <c r="D29" s="28"/>
      <c r="E29" s="153"/>
      <c r="F29" s="27"/>
      <c r="G29" s="33"/>
      <c r="H29" s="27"/>
      <c r="I29" s="20"/>
      <c r="J29" s="8"/>
      <c r="K29" s="20"/>
      <c r="L29" s="8"/>
      <c r="M29" s="20"/>
      <c r="N29" s="8"/>
      <c r="O29" s="20"/>
      <c r="P29" s="20"/>
    </row>
    <row r="30" spans="1:16">
      <c r="A30" s="198"/>
      <c r="B30" s="27"/>
      <c r="C30" s="27"/>
      <c r="D30" s="27"/>
      <c r="E30" s="46"/>
      <c r="F30" s="27"/>
      <c r="G30" s="45"/>
      <c r="H30" s="27"/>
      <c r="I30" s="20"/>
      <c r="J30" s="8"/>
      <c r="K30" s="20"/>
      <c r="L30" s="8"/>
      <c r="M30" s="20"/>
      <c r="N30" s="8"/>
      <c r="O30" s="20"/>
      <c r="P30" s="20"/>
    </row>
    <row r="31" spans="1:16">
      <c r="A31" s="198"/>
      <c r="B31" s="200"/>
      <c r="C31" s="27"/>
      <c r="D31" s="27"/>
      <c r="E31" s="153"/>
      <c r="F31" s="28"/>
      <c r="G31" s="45"/>
      <c r="H31" s="27"/>
      <c r="I31" s="20"/>
      <c r="J31" s="8"/>
      <c r="K31" s="20"/>
      <c r="L31" s="8"/>
      <c r="M31" s="20"/>
      <c r="N31" s="8"/>
      <c r="O31" s="20"/>
      <c r="P31" s="20"/>
    </row>
    <row r="32" spans="1:16" ht="13.15" customHeight="1">
      <c r="A32" s="198"/>
      <c r="B32" s="200"/>
      <c r="C32" s="8"/>
      <c r="D32" s="18"/>
      <c r="E32" s="46"/>
      <c r="F32" s="28"/>
      <c r="G32" s="33"/>
      <c r="H32" s="28"/>
      <c r="I32" s="20"/>
      <c r="J32" s="8"/>
      <c r="K32" s="20"/>
      <c r="L32" s="8"/>
      <c r="M32" s="20"/>
      <c r="N32" s="8"/>
      <c r="O32" s="20"/>
      <c r="P32" s="20"/>
    </row>
    <row r="33" spans="1:16">
      <c r="A33" s="198" t="str">
        <f t="shared" si="3"/>
        <v/>
      </c>
      <c r="B33" s="27"/>
      <c r="C33" s="8"/>
      <c r="D33" s="8"/>
      <c r="E33" s="45"/>
      <c r="F33" s="27"/>
      <c r="G33" s="45"/>
      <c r="H33" s="27"/>
      <c r="I33" s="20"/>
      <c r="J33" s="8"/>
      <c r="K33" s="20"/>
      <c r="L33" s="8"/>
      <c r="M33" s="20"/>
      <c r="N33" s="8"/>
      <c r="O33" s="20"/>
      <c r="P33" s="20"/>
    </row>
    <row r="34" spans="1:16">
      <c r="A34" s="198" t="str">
        <f t="shared" si="3"/>
        <v/>
      </c>
      <c r="B34" s="8"/>
      <c r="C34" s="27"/>
      <c r="D34" s="27"/>
      <c r="E34" s="45"/>
      <c r="F34" s="27"/>
      <c r="G34" s="45"/>
      <c r="H34" s="27"/>
      <c r="I34" s="20"/>
      <c r="J34" s="8"/>
      <c r="K34" s="20"/>
      <c r="L34" s="8"/>
      <c r="M34" s="20"/>
      <c r="N34" s="8"/>
      <c r="O34" s="20"/>
      <c r="P34" s="20"/>
    </row>
    <row r="35" spans="1:16" ht="13.15" customHeight="1">
      <c r="A35" s="198" t="str">
        <f t="shared" si="3"/>
        <v/>
      </c>
      <c r="B35" s="8"/>
      <c r="C35" s="27"/>
      <c r="D35" s="27"/>
      <c r="E35" s="27"/>
      <c r="F35" s="27"/>
      <c r="G35" s="45"/>
      <c r="H35" s="27"/>
      <c r="I35" s="20"/>
      <c r="J35" s="8"/>
      <c r="K35" s="20"/>
      <c r="L35" s="8"/>
      <c r="M35" s="20"/>
      <c r="N35" s="8"/>
      <c r="O35" s="20"/>
      <c r="P35" s="20"/>
    </row>
    <row r="36" spans="1:16">
      <c r="A36" s="135"/>
      <c r="B36" s="28"/>
      <c r="C36" s="27"/>
      <c r="D36" s="28"/>
      <c r="E36" s="28"/>
      <c r="F36" s="27"/>
      <c r="G36" s="33"/>
      <c r="H36" s="27"/>
      <c r="I36" s="22"/>
      <c r="J36" s="18"/>
      <c r="K36" s="22"/>
      <c r="L36" s="18"/>
      <c r="M36" s="22"/>
      <c r="N36" s="18"/>
      <c r="O36" s="22"/>
      <c r="P36" s="22"/>
    </row>
    <row r="37" spans="1:16">
      <c r="A37" s="44"/>
      <c r="B37" s="95"/>
      <c r="C37" s="27"/>
      <c r="E37" s="159"/>
      <c r="F37" s="202"/>
      <c r="G37" s="45"/>
      <c r="H37" s="27"/>
      <c r="I37" s="22"/>
      <c r="J37" s="18"/>
      <c r="K37" s="22"/>
      <c r="L37" s="18"/>
      <c r="M37" s="22"/>
      <c r="N37" s="18"/>
      <c r="O37" s="22"/>
      <c r="P37" s="22"/>
    </row>
    <row r="38" spans="1:16">
      <c r="A38" s="44"/>
      <c r="B38" s="95"/>
      <c r="C38" s="27"/>
      <c r="E38" s="31"/>
      <c r="F38" s="42"/>
      <c r="G38" s="45"/>
      <c r="H38" s="27"/>
      <c r="I38" s="22"/>
      <c r="J38" s="18"/>
      <c r="K38" s="22"/>
      <c r="L38" s="18"/>
      <c r="M38" s="22"/>
      <c r="N38" s="18"/>
      <c r="O38" s="22"/>
      <c r="P38" s="22"/>
    </row>
    <row r="39" spans="1:16" ht="13.15" customHeight="1">
      <c r="A39" s="44"/>
      <c r="B39" s="95"/>
      <c r="C39" s="27"/>
      <c r="E39" s="31"/>
      <c r="F39" s="32"/>
      <c r="G39" s="33"/>
      <c r="H39" s="27"/>
      <c r="I39" s="22"/>
      <c r="J39" s="18"/>
      <c r="K39" s="22"/>
      <c r="L39" s="18"/>
      <c r="M39" s="22"/>
      <c r="N39" s="18"/>
      <c r="O39" s="22"/>
      <c r="P39" s="22"/>
    </row>
    <row r="40" spans="1:16">
      <c r="A40" s="44"/>
      <c r="B40" s="95"/>
      <c r="C40" s="27"/>
      <c r="D40" s="27"/>
      <c r="E40" s="33"/>
      <c r="F40" s="28"/>
      <c r="G40" s="45"/>
      <c r="H40" s="27"/>
      <c r="I40" s="22"/>
      <c r="J40" s="18"/>
      <c r="K40" s="22"/>
      <c r="L40" s="18"/>
      <c r="M40" s="22"/>
      <c r="N40" s="18"/>
      <c r="O40" s="22"/>
      <c r="P40" s="22"/>
    </row>
    <row r="41" spans="1:16">
      <c r="A41" s="44"/>
      <c r="B41" s="100"/>
      <c r="C41" s="98"/>
      <c r="D41" s="101"/>
      <c r="E41" s="65"/>
      <c r="F41" s="97"/>
      <c r="G41" s="103"/>
      <c r="H41" s="98"/>
      <c r="I41" s="22"/>
      <c r="J41" s="18"/>
      <c r="K41" s="22"/>
      <c r="L41" s="18"/>
      <c r="M41" s="22"/>
      <c r="N41" s="18"/>
      <c r="O41" s="22"/>
      <c r="P41" s="22"/>
    </row>
    <row r="42" spans="1:16" ht="13.15" customHeight="1">
      <c r="A42" s="44"/>
      <c r="B42" s="95"/>
      <c r="C42" s="27"/>
      <c r="D42" s="18"/>
      <c r="E42" s="28"/>
      <c r="F42" s="27"/>
      <c r="G42" s="18"/>
      <c r="H42" s="18"/>
      <c r="I42" s="22"/>
      <c r="J42" s="18"/>
      <c r="K42" s="22"/>
      <c r="L42" s="18"/>
      <c r="M42" s="22"/>
      <c r="N42" s="18"/>
      <c r="O42" s="22"/>
      <c r="P42" s="22"/>
    </row>
    <row r="43" spans="1:16" ht="13.15" customHeight="1">
      <c r="A43" s="44"/>
      <c r="B43" s="95"/>
      <c r="C43" s="27"/>
      <c r="D43" s="18"/>
      <c r="E43" s="28"/>
      <c r="F43" s="27"/>
      <c r="G43" s="18"/>
      <c r="H43" s="18"/>
      <c r="I43" s="22"/>
      <c r="J43" s="18"/>
      <c r="K43" s="22"/>
      <c r="L43" s="18"/>
      <c r="M43" s="22"/>
      <c r="N43" s="18"/>
      <c r="O43" s="22"/>
      <c r="P43" s="22"/>
    </row>
    <row r="44" spans="1:16">
      <c r="A44" s="44"/>
      <c r="B44" s="95"/>
      <c r="C44" s="27"/>
      <c r="D44" s="27"/>
      <c r="E44" s="28"/>
      <c r="F44" s="27"/>
      <c r="G44" s="45"/>
      <c r="H44" s="27"/>
      <c r="I44" s="22"/>
      <c r="J44" s="18"/>
      <c r="K44" s="22"/>
      <c r="L44" s="18"/>
      <c r="M44" s="22"/>
      <c r="N44" s="18"/>
      <c r="O44" s="22"/>
      <c r="P44" s="22"/>
    </row>
    <row r="45" spans="1:16">
      <c r="B45" s="95"/>
      <c r="C45" s="68"/>
      <c r="D45" s="27"/>
      <c r="E45" s="91"/>
      <c r="F45" s="85"/>
      <c r="G45" s="82"/>
      <c r="H45" s="68"/>
      <c r="I45" s="22"/>
      <c r="J45" s="18"/>
      <c r="K45" s="22"/>
      <c r="L45" s="18"/>
      <c r="M45" s="22"/>
      <c r="N45" s="18"/>
      <c r="O45" s="22"/>
      <c r="P45" s="22"/>
    </row>
  </sheetData>
  <phoneticPr fontId="0" type="noConversion"/>
  <printOptions horizontalCentered="1" gridLines="1" gridLinesSet="0"/>
  <pageMargins left="0.59055118110236227" right="0.59055118110236227" top="1.5748031496062993" bottom="1.3779527559055118" header="0.31496062992125984" footer="0.31496062992125984"/>
  <pageSetup paperSize="9" scale="95" orientation="landscape" horizontalDpi="4294967293" verticalDpi="300" r:id="rId1"/>
  <headerFooter alignWithMargins="0">
    <oddHeader xml:space="preserve">&amp;LAusrichter:
&amp;"Arial,Fett"&amp;G&amp;"Arial,Standard"
&amp;"Arial,Fett"
&amp;C&amp;"Arial,Fett"&amp;14Ergebnisliste K2
  7. Lauf zum Schwabenpokal 2016
 am Sonntag, 17. Juli 2016
&amp;RGestartet:   
Gewertet:   </oddHeader>
    <oddFooter>&amp;L&amp;"Arial,Fett"MSC Kaufbeuren für AMC Memmingen
Markus Köhler&amp;C&amp;G&amp;R&amp;F /
&amp;"Arial,Fett"&amp;A&amp;"Arial,Standard" / 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zoomScale="110" zoomScaleNormal="120" workbookViewId="0">
      <selection activeCell="P2" activeCellId="1" sqref="C2:F25 P2:P25"/>
    </sheetView>
  </sheetViews>
  <sheetFormatPr baseColWidth="10" defaultRowHeight="12.75"/>
  <cols>
    <col min="1" max="1" width="3.28515625" customWidth="1"/>
    <col min="2" max="2" width="4.28515625" customWidth="1"/>
    <col min="3" max="3" width="13.28515625" customWidth="1"/>
    <col min="4" max="4" width="13.5703125" customWidth="1"/>
    <col min="5" max="5" width="7.28515625" bestFit="1" customWidth="1"/>
    <col min="6" max="6" width="16.7109375" customWidth="1"/>
    <col min="7" max="7" width="6.42578125" customWidth="1"/>
    <col min="8" max="8" width="16.28515625" bestFit="1" customWidth="1"/>
    <col min="9" max="14" width="6.7109375" customWidth="1"/>
    <col min="15" max="15" width="7.7109375" customWidth="1"/>
    <col min="16" max="16" width="8.140625" customWidth="1"/>
  </cols>
  <sheetData>
    <row r="1" spans="1:17" ht="27" customHeight="1">
      <c r="A1" s="105" t="s">
        <v>18</v>
      </c>
      <c r="B1" s="106" t="s">
        <v>19</v>
      </c>
      <c r="C1" s="107" t="s">
        <v>3</v>
      </c>
      <c r="D1" s="107" t="s">
        <v>4</v>
      </c>
      <c r="E1" s="108" t="s">
        <v>5</v>
      </c>
      <c r="F1" s="107" t="s">
        <v>29</v>
      </c>
      <c r="G1" s="109" t="s">
        <v>20</v>
      </c>
      <c r="H1" s="110" t="s">
        <v>21</v>
      </c>
      <c r="I1" s="111" t="s">
        <v>25</v>
      </c>
      <c r="J1" s="105"/>
      <c r="K1" s="111" t="s">
        <v>26</v>
      </c>
      <c r="L1" s="105"/>
      <c r="M1" s="111" t="s">
        <v>27</v>
      </c>
      <c r="N1" s="105"/>
      <c r="O1" s="112" t="s">
        <v>22</v>
      </c>
      <c r="P1" s="113" t="s">
        <v>8</v>
      </c>
    </row>
    <row r="2" spans="1:17">
      <c r="A2" s="115">
        <v>1</v>
      </c>
      <c r="B2" s="177">
        <v>64</v>
      </c>
      <c r="C2" s="19" t="s">
        <v>65</v>
      </c>
      <c r="D2" s="27" t="s">
        <v>66</v>
      </c>
      <c r="E2" s="180">
        <v>120235</v>
      </c>
      <c r="F2" s="28" t="s">
        <v>11</v>
      </c>
      <c r="G2" s="92">
        <v>86550</v>
      </c>
      <c r="H2" s="83" t="s">
        <v>112</v>
      </c>
      <c r="I2" s="205">
        <v>27.59</v>
      </c>
      <c r="J2" s="119">
        <v>0</v>
      </c>
      <c r="K2" s="120">
        <v>28.1</v>
      </c>
      <c r="L2" s="119">
        <v>0</v>
      </c>
      <c r="M2" s="120">
        <v>28.28</v>
      </c>
      <c r="N2" s="119">
        <v>0</v>
      </c>
      <c r="O2" s="121">
        <f t="shared" ref="O2:O25" si="0">SUM(K2:N2)</f>
        <v>56.38</v>
      </c>
      <c r="P2" s="120">
        <f t="shared" ref="P2:P25" si="1">(MAX(A$2:A$58)-A2)/MAX(A$2:A$58)*10+1</f>
        <v>10.583333333333334</v>
      </c>
    </row>
    <row r="3" spans="1:17">
      <c r="A3" s="118">
        <f>IF(C3&lt;&gt;"",A2+1,"")</f>
        <v>2</v>
      </c>
      <c r="B3" s="116">
        <v>57</v>
      </c>
      <c r="C3" s="27" t="s">
        <v>75</v>
      </c>
      <c r="D3" s="28" t="s">
        <v>104</v>
      </c>
      <c r="E3" s="174">
        <v>142228</v>
      </c>
      <c r="F3" s="28" t="s">
        <v>11</v>
      </c>
      <c r="G3" s="88">
        <v>86573</v>
      </c>
      <c r="H3" s="40" t="s">
        <v>165</v>
      </c>
      <c r="I3" s="205">
        <v>27.99</v>
      </c>
      <c r="J3" s="119">
        <v>0</v>
      </c>
      <c r="K3" s="120">
        <v>28.18</v>
      </c>
      <c r="L3" s="119">
        <v>0</v>
      </c>
      <c r="M3" s="120">
        <v>28.71</v>
      </c>
      <c r="N3" s="119">
        <v>0</v>
      </c>
      <c r="O3" s="121">
        <f t="shared" si="0"/>
        <v>56.89</v>
      </c>
      <c r="P3" s="120">
        <f t="shared" si="1"/>
        <v>10.166666666666666</v>
      </c>
    </row>
    <row r="4" spans="1:17">
      <c r="A4" s="118">
        <f t="shared" ref="A4:A23" si="2">IF(C4&lt;&gt;"",A3+1,"")</f>
        <v>3</v>
      </c>
      <c r="B4" s="116">
        <v>54</v>
      </c>
      <c r="C4" s="27" t="s">
        <v>53</v>
      </c>
      <c r="D4" s="27" t="s">
        <v>54</v>
      </c>
      <c r="E4" s="175">
        <v>120149</v>
      </c>
      <c r="F4" s="28" t="s">
        <v>10</v>
      </c>
      <c r="G4" s="87">
        <v>87600</v>
      </c>
      <c r="H4" s="40" t="s">
        <v>128</v>
      </c>
      <c r="I4" s="205">
        <v>29</v>
      </c>
      <c r="J4" s="119">
        <v>0</v>
      </c>
      <c r="K4" s="120">
        <v>28.4</v>
      </c>
      <c r="L4" s="119">
        <v>0</v>
      </c>
      <c r="M4" s="120">
        <v>28.89</v>
      </c>
      <c r="N4" s="119">
        <v>0</v>
      </c>
      <c r="O4" s="121">
        <f t="shared" si="0"/>
        <v>57.29</v>
      </c>
      <c r="P4" s="120">
        <f t="shared" si="1"/>
        <v>9.75</v>
      </c>
    </row>
    <row r="5" spans="1:17">
      <c r="A5" s="118">
        <f t="shared" si="2"/>
        <v>4</v>
      </c>
      <c r="B5" s="116">
        <v>41</v>
      </c>
      <c r="C5" s="19" t="s">
        <v>207</v>
      </c>
      <c r="D5" s="27" t="s">
        <v>208</v>
      </c>
      <c r="E5" s="175">
        <v>142149</v>
      </c>
      <c r="F5" s="27" t="s">
        <v>209</v>
      </c>
      <c r="G5" s="87"/>
      <c r="H5" s="40"/>
      <c r="I5" s="206">
        <v>28.64</v>
      </c>
      <c r="J5" s="119">
        <v>2</v>
      </c>
      <c r="K5" s="120">
        <v>28.84</v>
      </c>
      <c r="L5" s="119">
        <v>0</v>
      </c>
      <c r="M5" s="120">
        <v>28.52</v>
      </c>
      <c r="N5" s="119">
        <v>0</v>
      </c>
      <c r="O5" s="121">
        <f t="shared" si="0"/>
        <v>57.36</v>
      </c>
      <c r="P5" s="120">
        <f t="shared" si="1"/>
        <v>9.3333333333333339</v>
      </c>
    </row>
    <row r="6" spans="1:17">
      <c r="A6" s="118">
        <f t="shared" si="2"/>
        <v>5</v>
      </c>
      <c r="B6" s="116">
        <v>61</v>
      </c>
      <c r="C6" s="27" t="s">
        <v>71</v>
      </c>
      <c r="D6" s="27" t="s">
        <v>72</v>
      </c>
      <c r="E6" s="175">
        <v>142389</v>
      </c>
      <c r="F6" s="28" t="s">
        <v>12</v>
      </c>
      <c r="G6" s="87">
        <v>86179</v>
      </c>
      <c r="H6" s="40" t="s">
        <v>156</v>
      </c>
      <c r="I6" s="205">
        <v>28.69</v>
      </c>
      <c r="J6" s="119">
        <v>0</v>
      </c>
      <c r="K6" s="120">
        <v>28.54</v>
      </c>
      <c r="L6" s="119">
        <v>0</v>
      </c>
      <c r="M6" s="120">
        <v>28.85</v>
      </c>
      <c r="N6" s="119">
        <v>0</v>
      </c>
      <c r="O6" s="121">
        <f t="shared" si="0"/>
        <v>57.39</v>
      </c>
      <c r="P6" s="120">
        <f t="shared" si="1"/>
        <v>8.9166666666666661</v>
      </c>
    </row>
    <row r="7" spans="1:17" s="78" customFormat="1">
      <c r="A7" s="118">
        <f t="shared" si="2"/>
        <v>6</v>
      </c>
      <c r="B7" s="116">
        <v>60</v>
      </c>
      <c r="C7" s="27" t="s">
        <v>83</v>
      </c>
      <c r="D7" s="28" t="s">
        <v>84</v>
      </c>
      <c r="E7" s="174">
        <v>120173</v>
      </c>
      <c r="F7" s="27" t="s">
        <v>9</v>
      </c>
      <c r="G7" s="88">
        <v>87616</v>
      </c>
      <c r="H7" s="40" t="s">
        <v>172</v>
      </c>
      <c r="I7" s="205">
        <v>27.89</v>
      </c>
      <c r="J7" s="119">
        <v>0</v>
      </c>
      <c r="K7" s="120">
        <v>27.81</v>
      </c>
      <c r="L7" s="119">
        <v>0</v>
      </c>
      <c r="M7" s="120">
        <v>27.65</v>
      </c>
      <c r="N7" s="119">
        <v>2</v>
      </c>
      <c r="O7" s="121">
        <f t="shared" si="0"/>
        <v>57.459999999999994</v>
      </c>
      <c r="P7" s="120">
        <f t="shared" si="1"/>
        <v>8.5</v>
      </c>
    </row>
    <row r="8" spans="1:17" s="78" customFormat="1">
      <c r="A8" s="118">
        <f t="shared" si="2"/>
        <v>7</v>
      </c>
      <c r="B8" s="116">
        <v>63</v>
      </c>
      <c r="C8" s="8" t="s">
        <v>64</v>
      </c>
      <c r="D8" s="18" t="s">
        <v>31</v>
      </c>
      <c r="E8" s="174">
        <v>131972</v>
      </c>
      <c r="F8" s="28" t="s">
        <v>12</v>
      </c>
      <c r="G8" s="88">
        <v>82272</v>
      </c>
      <c r="H8" s="29" t="s">
        <v>174</v>
      </c>
      <c r="I8" s="205">
        <v>27.75</v>
      </c>
      <c r="J8" s="119">
        <v>0</v>
      </c>
      <c r="K8" s="120">
        <v>28.29</v>
      </c>
      <c r="L8" s="119">
        <v>2</v>
      </c>
      <c r="M8" s="120">
        <v>27.36</v>
      </c>
      <c r="N8" s="119">
        <v>0</v>
      </c>
      <c r="O8" s="121">
        <f t="shared" si="0"/>
        <v>57.65</v>
      </c>
      <c r="P8" s="120">
        <f t="shared" si="1"/>
        <v>8.0833333333333339</v>
      </c>
    </row>
    <row r="9" spans="1:17" s="78" customFormat="1">
      <c r="A9" s="118">
        <f t="shared" si="2"/>
        <v>8</v>
      </c>
      <c r="B9" s="116">
        <v>58</v>
      </c>
      <c r="C9" s="27" t="s">
        <v>69</v>
      </c>
      <c r="D9" s="27" t="s">
        <v>70</v>
      </c>
      <c r="E9" s="175">
        <v>152514</v>
      </c>
      <c r="F9" s="27" t="s">
        <v>14</v>
      </c>
      <c r="G9" s="87">
        <v>86343</v>
      </c>
      <c r="H9" s="29" t="s">
        <v>136</v>
      </c>
      <c r="I9" s="205">
        <v>29.48</v>
      </c>
      <c r="J9" s="119">
        <v>0</v>
      </c>
      <c r="K9" s="120">
        <v>29.1</v>
      </c>
      <c r="L9" s="119">
        <v>0</v>
      </c>
      <c r="M9" s="120">
        <v>29.05</v>
      </c>
      <c r="N9" s="119">
        <v>0</v>
      </c>
      <c r="O9" s="121">
        <f t="shared" si="0"/>
        <v>58.150000000000006</v>
      </c>
      <c r="P9" s="120">
        <f t="shared" si="1"/>
        <v>7.6666666666666661</v>
      </c>
    </row>
    <row r="10" spans="1:17" s="78" customFormat="1">
      <c r="A10" s="118">
        <f t="shared" si="2"/>
        <v>9</v>
      </c>
      <c r="B10" s="116">
        <v>62</v>
      </c>
      <c r="C10" s="27" t="s">
        <v>62</v>
      </c>
      <c r="D10" s="27" t="s">
        <v>63</v>
      </c>
      <c r="E10" s="174">
        <v>142462</v>
      </c>
      <c r="F10" s="27" t="s">
        <v>14</v>
      </c>
      <c r="G10" s="87">
        <v>86343</v>
      </c>
      <c r="H10" s="40" t="s">
        <v>136</v>
      </c>
      <c r="I10" s="205">
        <v>29.33</v>
      </c>
      <c r="J10" s="119">
        <v>0</v>
      </c>
      <c r="K10" s="120">
        <v>29.24</v>
      </c>
      <c r="L10" s="119">
        <v>0</v>
      </c>
      <c r="M10" s="120">
        <v>29.26</v>
      </c>
      <c r="N10" s="119">
        <v>0</v>
      </c>
      <c r="O10" s="121">
        <f t="shared" si="0"/>
        <v>58.5</v>
      </c>
      <c r="P10" s="120">
        <f t="shared" si="1"/>
        <v>7.25</v>
      </c>
      <c r="Q10" s="81"/>
    </row>
    <row r="11" spans="1:17">
      <c r="A11" s="118">
        <f t="shared" si="2"/>
        <v>10</v>
      </c>
      <c r="B11" s="116">
        <v>47</v>
      </c>
      <c r="C11" s="27" t="s">
        <v>102</v>
      </c>
      <c r="D11" s="27" t="s">
        <v>32</v>
      </c>
      <c r="E11" s="174">
        <v>152851</v>
      </c>
      <c r="F11" s="28" t="s">
        <v>13</v>
      </c>
      <c r="G11" s="88">
        <v>87781</v>
      </c>
      <c r="H11" s="40" t="s">
        <v>173</v>
      </c>
      <c r="I11" s="205">
        <v>30.8</v>
      </c>
      <c r="J11" s="119">
        <v>0</v>
      </c>
      <c r="K11" s="120">
        <v>29.77</v>
      </c>
      <c r="L11" s="119">
        <v>0</v>
      </c>
      <c r="M11" s="120">
        <v>29.27</v>
      </c>
      <c r="N11" s="119">
        <v>0</v>
      </c>
      <c r="O11" s="121">
        <f t="shared" si="0"/>
        <v>59.04</v>
      </c>
      <c r="P11" s="120">
        <f t="shared" si="1"/>
        <v>6.8333333333333339</v>
      </c>
    </row>
    <row r="12" spans="1:17">
      <c r="A12" s="118">
        <f t="shared" si="2"/>
        <v>11</v>
      </c>
      <c r="B12" s="116">
        <v>51</v>
      </c>
      <c r="C12" s="27" t="s">
        <v>60</v>
      </c>
      <c r="D12" s="27" t="s">
        <v>61</v>
      </c>
      <c r="E12" s="174">
        <v>121491</v>
      </c>
      <c r="F12" s="27" t="s">
        <v>15</v>
      </c>
      <c r="G12" s="87">
        <v>86343</v>
      </c>
      <c r="H12" s="40" t="s">
        <v>136</v>
      </c>
      <c r="I12" s="205">
        <v>29.13</v>
      </c>
      <c r="J12" s="119">
        <v>2</v>
      </c>
      <c r="K12" s="120">
        <v>29.66</v>
      </c>
      <c r="L12" s="119">
        <v>0</v>
      </c>
      <c r="M12" s="120">
        <v>29.46</v>
      </c>
      <c r="N12" s="119">
        <v>0</v>
      </c>
      <c r="O12" s="121">
        <f t="shared" si="0"/>
        <v>59.120000000000005</v>
      </c>
      <c r="P12" s="120">
        <f t="shared" si="1"/>
        <v>6.4166666666666661</v>
      </c>
    </row>
    <row r="13" spans="1:17">
      <c r="A13" s="118">
        <f t="shared" si="2"/>
        <v>12</v>
      </c>
      <c r="B13" s="116">
        <v>59</v>
      </c>
      <c r="C13" s="27" t="s">
        <v>58</v>
      </c>
      <c r="D13" s="27" t="s">
        <v>31</v>
      </c>
      <c r="E13" s="175">
        <v>131970</v>
      </c>
      <c r="F13" s="28" t="s">
        <v>12</v>
      </c>
      <c r="G13" s="87">
        <v>86438</v>
      </c>
      <c r="H13" s="40" t="s">
        <v>127</v>
      </c>
      <c r="I13" s="204">
        <v>29.28</v>
      </c>
      <c r="J13" s="119">
        <v>0</v>
      </c>
      <c r="K13" s="120">
        <v>29.84</v>
      </c>
      <c r="L13" s="119">
        <v>0</v>
      </c>
      <c r="M13" s="120">
        <v>29.49</v>
      </c>
      <c r="N13" s="119">
        <v>0</v>
      </c>
      <c r="O13" s="121">
        <f t="shared" si="0"/>
        <v>59.33</v>
      </c>
      <c r="P13" s="120">
        <f t="shared" si="1"/>
        <v>6</v>
      </c>
    </row>
    <row r="14" spans="1:17">
      <c r="A14" s="118">
        <f t="shared" si="2"/>
        <v>13</v>
      </c>
      <c r="B14" s="116">
        <v>49</v>
      </c>
      <c r="C14" s="27" t="s">
        <v>46</v>
      </c>
      <c r="D14" s="27" t="s">
        <v>68</v>
      </c>
      <c r="E14" s="175">
        <v>120254</v>
      </c>
      <c r="F14" s="28" t="s">
        <v>11</v>
      </c>
      <c r="G14" s="87">
        <v>86551</v>
      </c>
      <c r="H14" s="40" t="s">
        <v>112</v>
      </c>
      <c r="I14" s="205">
        <v>31.17</v>
      </c>
      <c r="J14" s="119">
        <v>0</v>
      </c>
      <c r="K14" s="120">
        <v>29.87</v>
      </c>
      <c r="L14" s="119">
        <v>0</v>
      </c>
      <c r="M14" s="120">
        <v>29.48</v>
      </c>
      <c r="N14" s="119">
        <v>0</v>
      </c>
      <c r="O14" s="121">
        <f t="shared" si="0"/>
        <v>59.35</v>
      </c>
      <c r="P14" s="120">
        <f t="shared" si="1"/>
        <v>5.583333333333333</v>
      </c>
    </row>
    <row r="15" spans="1:17">
      <c r="A15" s="118">
        <f t="shared" si="2"/>
        <v>14</v>
      </c>
      <c r="B15" s="116">
        <v>46</v>
      </c>
      <c r="C15" t="s">
        <v>103</v>
      </c>
      <c r="D15" s="18" t="s">
        <v>98</v>
      </c>
      <c r="E15" s="181">
        <v>152853</v>
      </c>
      <c r="F15" s="27" t="s">
        <v>13</v>
      </c>
      <c r="G15" s="25">
        <v>87783</v>
      </c>
      <c r="H15" s="40"/>
      <c r="I15" s="205">
        <v>29.17</v>
      </c>
      <c r="J15" s="119">
        <v>0</v>
      </c>
      <c r="K15" s="120">
        <v>28.88</v>
      </c>
      <c r="L15" s="119">
        <v>0</v>
      </c>
      <c r="M15" s="120">
        <v>28.62</v>
      </c>
      <c r="N15" s="119">
        <v>2</v>
      </c>
      <c r="O15" s="121">
        <f t="shared" si="0"/>
        <v>59.5</v>
      </c>
      <c r="P15" s="120">
        <f t="shared" si="1"/>
        <v>5.166666666666667</v>
      </c>
    </row>
    <row r="16" spans="1:17">
      <c r="A16" s="118">
        <f t="shared" si="2"/>
        <v>15</v>
      </c>
      <c r="B16" s="116">
        <v>56</v>
      </c>
      <c r="C16" s="27" t="s">
        <v>200</v>
      </c>
      <c r="D16" s="28" t="s">
        <v>45</v>
      </c>
      <c r="E16" s="176">
        <v>152515</v>
      </c>
      <c r="F16" s="27" t="s">
        <v>14</v>
      </c>
      <c r="G16" s="87">
        <v>86343</v>
      </c>
      <c r="H16" s="29" t="s">
        <v>136</v>
      </c>
      <c r="I16" s="205">
        <v>29.88</v>
      </c>
      <c r="J16" s="119">
        <v>0</v>
      </c>
      <c r="K16" s="120">
        <v>29.75</v>
      </c>
      <c r="L16" s="119">
        <v>0</v>
      </c>
      <c r="M16" s="120">
        <v>30.02</v>
      </c>
      <c r="N16" s="119">
        <v>0</v>
      </c>
      <c r="O16" s="121">
        <f t="shared" si="0"/>
        <v>59.769999999999996</v>
      </c>
      <c r="P16" s="120">
        <f t="shared" si="1"/>
        <v>4.75</v>
      </c>
    </row>
    <row r="17" spans="1:16">
      <c r="A17" s="118">
        <f>IF(C17&lt;&gt;"",A16+1,"")</f>
        <v>16</v>
      </c>
      <c r="B17" s="116">
        <v>50</v>
      </c>
      <c r="C17" s="27" t="s">
        <v>168</v>
      </c>
      <c r="D17" s="27" t="s">
        <v>169</v>
      </c>
      <c r="E17" s="174">
        <v>152882</v>
      </c>
      <c r="F17" s="28" t="s">
        <v>14</v>
      </c>
      <c r="G17" s="87">
        <v>86343</v>
      </c>
      <c r="H17" s="40" t="s">
        <v>136</v>
      </c>
      <c r="I17" s="204">
        <v>29.44</v>
      </c>
      <c r="J17" s="119">
        <v>0</v>
      </c>
      <c r="K17" s="120">
        <v>29.52</v>
      </c>
      <c r="L17" s="119">
        <v>0</v>
      </c>
      <c r="M17" s="120">
        <v>30.73</v>
      </c>
      <c r="N17" s="119">
        <v>0</v>
      </c>
      <c r="O17" s="121">
        <f t="shared" si="0"/>
        <v>60.25</v>
      </c>
      <c r="P17" s="120">
        <f t="shared" si="1"/>
        <v>4.333333333333333</v>
      </c>
    </row>
    <row r="18" spans="1:16">
      <c r="A18" s="118">
        <f t="shared" si="2"/>
        <v>17</v>
      </c>
      <c r="B18" s="116">
        <v>53</v>
      </c>
      <c r="C18" s="27" t="s">
        <v>50</v>
      </c>
      <c r="D18" s="27" t="s">
        <v>45</v>
      </c>
      <c r="E18" s="175">
        <v>131900</v>
      </c>
      <c r="F18" s="28" t="s">
        <v>11</v>
      </c>
      <c r="G18" s="87">
        <v>86447</v>
      </c>
      <c r="H18" s="40" t="s">
        <v>171</v>
      </c>
      <c r="I18" s="205">
        <v>29.46</v>
      </c>
      <c r="J18" s="119">
        <v>0</v>
      </c>
      <c r="K18" s="120">
        <v>29.79</v>
      </c>
      <c r="L18" s="119">
        <v>0</v>
      </c>
      <c r="M18" s="120">
        <v>30.57</v>
      </c>
      <c r="N18" s="119">
        <v>0</v>
      </c>
      <c r="O18" s="121">
        <f t="shared" si="0"/>
        <v>60.36</v>
      </c>
      <c r="P18" s="120">
        <f t="shared" si="1"/>
        <v>3.916666666666667</v>
      </c>
    </row>
    <row r="19" spans="1:16">
      <c r="A19" s="118">
        <f t="shared" si="2"/>
        <v>18</v>
      </c>
      <c r="B19" s="116">
        <v>48</v>
      </c>
      <c r="C19" s="27" t="s">
        <v>198</v>
      </c>
      <c r="D19" s="28" t="s">
        <v>45</v>
      </c>
      <c r="E19" s="174">
        <v>152712</v>
      </c>
      <c r="F19" s="28" t="s">
        <v>11</v>
      </c>
      <c r="G19" s="88">
        <v>86554</v>
      </c>
      <c r="H19" s="40" t="s">
        <v>199</v>
      </c>
      <c r="I19" s="204">
        <v>31.14</v>
      </c>
      <c r="J19" s="119">
        <v>2</v>
      </c>
      <c r="K19" s="120">
        <v>30.64</v>
      </c>
      <c r="L19" s="119">
        <v>0</v>
      </c>
      <c r="M19" s="120">
        <v>31.25</v>
      </c>
      <c r="N19" s="119">
        <v>0</v>
      </c>
      <c r="O19" s="121">
        <f t="shared" si="0"/>
        <v>61.89</v>
      </c>
      <c r="P19" s="120">
        <f t="shared" si="1"/>
        <v>3.5</v>
      </c>
    </row>
    <row r="20" spans="1:16">
      <c r="A20" s="118">
        <f t="shared" si="2"/>
        <v>19</v>
      </c>
      <c r="B20" s="116">
        <v>44</v>
      </c>
      <c r="C20" s="27" t="s">
        <v>140</v>
      </c>
      <c r="D20" s="27" t="s">
        <v>196</v>
      </c>
      <c r="E20" s="175">
        <v>163089</v>
      </c>
      <c r="F20" s="27" t="s">
        <v>11</v>
      </c>
      <c r="G20" s="88">
        <v>86556</v>
      </c>
      <c r="H20" s="40" t="s">
        <v>197</v>
      </c>
      <c r="I20" s="205">
        <v>32.74</v>
      </c>
      <c r="J20" s="119">
        <v>4</v>
      </c>
      <c r="K20" s="120">
        <v>31.87</v>
      </c>
      <c r="L20" s="119">
        <v>0</v>
      </c>
      <c r="M20" s="120">
        <v>31.11</v>
      </c>
      <c r="N20" s="119">
        <v>0</v>
      </c>
      <c r="O20" s="121">
        <f t="shared" si="0"/>
        <v>62.980000000000004</v>
      </c>
      <c r="P20" s="120">
        <f t="shared" si="1"/>
        <v>3.0833333333333335</v>
      </c>
    </row>
    <row r="21" spans="1:16">
      <c r="A21" s="118">
        <f>IF(C21&lt;&gt;"",A20+1,"")</f>
        <v>20</v>
      </c>
      <c r="B21" s="116">
        <v>52</v>
      </c>
      <c r="C21" s="27" t="s">
        <v>48</v>
      </c>
      <c r="D21" s="18" t="s">
        <v>76</v>
      </c>
      <c r="E21" s="175">
        <v>130861</v>
      </c>
      <c r="F21" s="27" t="s">
        <v>17</v>
      </c>
      <c r="G21" s="25">
        <v>86453</v>
      </c>
      <c r="H21" s="25" t="s">
        <v>115</v>
      </c>
      <c r="I21" s="205">
        <v>29.98</v>
      </c>
      <c r="J21" s="119">
        <v>0</v>
      </c>
      <c r="K21" s="120">
        <v>29.66</v>
      </c>
      <c r="L21" s="119">
        <v>0</v>
      </c>
      <c r="M21" s="120">
        <v>29.78</v>
      </c>
      <c r="N21" s="119">
        <v>4</v>
      </c>
      <c r="O21" s="121">
        <f t="shared" si="0"/>
        <v>63.44</v>
      </c>
      <c r="P21" s="120">
        <f t="shared" si="1"/>
        <v>2.6666666666666665</v>
      </c>
    </row>
    <row r="22" spans="1:16">
      <c r="A22" s="118">
        <f>IF(C22&lt;&gt;"",A21+1,"")</f>
        <v>21</v>
      </c>
      <c r="B22" s="116">
        <v>42</v>
      </c>
      <c r="C22" s="19" t="s">
        <v>162</v>
      </c>
      <c r="D22" s="27" t="s">
        <v>163</v>
      </c>
      <c r="E22" s="175">
        <v>131933</v>
      </c>
      <c r="F22" s="27" t="s">
        <v>17</v>
      </c>
      <c r="G22" s="87">
        <v>86415</v>
      </c>
      <c r="H22" s="40" t="s">
        <v>164</v>
      </c>
      <c r="I22" s="204">
        <v>32.880000000000003</v>
      </c>
      <c r="J22" s="119">
        <v>4</v>
      </c>
      <c r="K22" s="120">
        <v>32.19</v>
      </c>
      <c r="L22" s="119">
        <v>0</v>
      </c>
      <c r="M22" s="120">
        <v>32.26</v>
      </c>
      <c r="N22" s="119">
        <v>0</v>
      </c>
      <c r="O22" s="121">
        <f t="shared" si="0"/>
        <v>64.449999999999989</v>
      </c>
      <c r="P22" s="120">
        <f t="shared" si="1"/>
        <v>2.25</v>
      </c>
    </row>
    <row r="23" spans="1:16">
      <c r="A23" s="118">
        <f t="shared" si="2"/>
        <v>22</v>
      </c>
      <c r="B23" s="116">
        <v>45</v>
      </c>
      <c r="C23" s="8" t="s">
        <v>143</v>
      </c>
      <c r="D23" s="27" t="s">
        <v>210</v>
      </c>
      <c r="E23" s="174"/>
      <c r="F23" s="27" t="s">
        <v>11</v>
      </c>
      <c r="G23" s="88">
        <v>86568</v>
      </c>
      <c r="H23" s="40" t="s">
        <v>144</v>
      </c>
      <c r="I23" s="205">
        <v>31.51</v>
      </c>
      <c r="J23" s="119">
        <v>2</v>
      </c>
      <c r="K23" s="120">
        <v>31.89</v>
      </c>
      <c r="L23" s="119">
        <v>2</v>
      </c>
      <c r="M23" s="120">
        <v>31.77</v>
      </c>
      <c r="N23" s="119">
        <v>0</v>
      </c>
      <c r="O23" s="121">
        <f t="shared" si="0"/>
        <v>65.66</v>
      </c>
      <c r="P23" s="120">
        <f t="shared" si="1"/>
        <v>1.8333333333333333</v>
      </c>
    </row>
    <row r="24" spans="1:16">
      <c r="A24" s="118">
        <f>IF(C24&lt;&gt;"",A23+1,"")</f>
        <v>23</v>
      </c>
      <c r="B24" s="116">
        <v>55</v>
      </c>
      <c r="C24" s="27" t="s">
        <v>73</v>
      </c>
      <c r="D24" s="27" t="s">
        <v>74</v>
      </c>
      <c r="E24" s="175">
        <v>121714</v>
      </c>
      <c r="F24" s="28" t="s">
        <v>12</v>
      </c>
      <c r="G24" s="87">
        <v>86343</v>
      </c>
      <c r="H24" s="40" t="s">
        <v>136</v>
      </c>
      <c r="I24" s="205">
        <v>29.24</v>
      </c>
      <c r="J24" s="119">
        <v>0</v>
      </c>
      <c r="K24" s="120">
        <v>29.01</v>
      </c>
      <c r="L24" s="119">
        <v>8</v>
      </c>
      <c r="M24" s="120">
        <v>28.73</v>
      </c>
      <c r="N24" s="119">
        <v>0</v>
      </c>
      <c r="O24" s="121">
        <f t="shared" si="0"/>
        <v>65.740000000000009</v>
      </c>
      <c r="P24" s="120">
        <f t="shared" si="1"/>
        <v>1.4166666666666665</v>
      </c>
    </row>
    <row r="25" spans="1:16">
      <c r="A25" s="118">
        <v>24</v>
      </c>
      <c r="B25" s="116">
        <v>43</v>
      </c>
      <c r="C25" s="27" t="s">
        <v>166</v>
      </c>
      <c r="D25" s="28" t="s">
        <v>167</v>
      </c>
      <c r="E25" s="174">
        <v>163005</v>
      </c>
      <c r="F25" s="28" t="s">
        <v>11</v>
      </c>
      <c r="G25" s="88">
        <v>86551</v>
      </c>
      <c r="H25" s="40" t="s">
        <v>112</v>
      </c>
      <c r="I25" s="204">
        <v>34.6</v>
      </c>
      <c r="J25" s="119">
        <v>0</v>
      </c>
      <c r="K25" s="120">
        <v>34.549999999999997</v>
      </c>
      <c r="L25" s="119">
        <v>0</v>
      </c>
      <c r="M25" s="120">
        <v>35.130000000000003</v>
      </c>
      <c r="N25" s="119">
        <v>0</v>
      </c>
      <c r="O25" s="121">
        <f t="shared" si="0"/>
        <v>69.680000000000007</v>
      </c>
      <c r="P25" s="120">
        <f t="shared" si="1"/>
        <v>1</v>
      </c>
    </row>
    <row r="26" spans="1:16">
      <c r="A26" s="206"/>
      <c r="B26" s="115"/>
      <c r="C26" s="27"/>
      <c r="D26" s="27"/>
      <c r="E26" s="46"/>
      <c r="F26" s="27"/>
      <c r="G26" s="33"/>
      <c r="H26" s="27"/>
      <c r="I26" s="178"/>
      <c r="J26" s="115"/>
      <c r="K26" s="207"/>
      <c r="L26" s="115"/>
      <c r="M26" s="207"/>
      <c r="N26" s="115"/>
      <c r="O26" s="207"/>
      <c r="P26" s="207"/>
    </row>
    <row r="27" spans="1:16">
      <c r="A27" s="206"/>
      <c r="B27" s="115"/>
      <c r="C27" s="114" t="s">
        <v>30</v>
      </c>
      <c r="D27" s="27"/>
      <c r="E27" s="153"/>
      <c r="F27" s="28"/>
      <c r="G27" s="45"/>
      <c r="H27" s="27"/>
      <c r="I27" s="179"/>
      <c r="J27" s="115"/>
      <c r="K27" s="207"/>
      <c r="L27" s="115"/>
      <c r="M27" s="207"/>
      <c r="N27" s="115"/>
      <c r="O27" s="207"/>
      <c r="P27" s="207"/>
    </row>
    <row r="28" spans="1:16">
      <c r="A28" s="206"/>
      <c r="B28" s="115"/>
      <c r="C28" s="114" t="s">
        <v>23</v>
      </c>
      <c r="D28" s="203">
        <v>0.54166666666666663</v>
      </c>
      <c r="E28" s="46"/>
      <c r="F28" s="28"/>
      <c r="G28" s="45"/>
      <c r="H28" s="27"/>
      <c r="I28" s="115"/>
      <c r="J28" s="115"/>
      <c r="K28" s="207"/>
      <c r="L28" s="115"/>
      <c r="M28" s="207"/>
      <c r="N28" s="115"/>
      <c r="O28" s="207"/>
      <c r="P28" s="207"/>
    </row>
    <row r="29" spans="1:16">
      <c r="A29" s="206"/>
      <c r="B29" s="115"/>
      <c r="C29" s="114" t="s">
        <v>24</v>
      </c>
      <c r="D29" s="32">
        <v>0.55208333333333337</v>
      </c>
      <c r="E29" s="46"/>
      <c r="F29" s="28"/>
      <c r="G29" s="45"/>
      <c r="H29" s="28"/>
      <c r="I29" s="178"/>
      <c r="J29" s="115"/>
      <c r="K29" s="207"/>
      <c r="L29" s="115"/>
      <c r="M29" s="207"/>
      <c r="N29" s="115"/>
      <c r="O29" s="207"/>
      <c r="P29" s="207"/>
    </row>
    <row r="30" spans="1:16">
      <c r="A30" s="206"/>
      <c r="B30" s="115"/>
      <c r="C30" s="27"/>
      <c r="D30" s="27"/>
      <c r="E30" s="46"/>
      <c r="F30" s="28"/>
      <c r="G30" s="45"/>
      <c r="H30" s="27"/>
      <c r="I30" s="115"/>
      <c r="J30" s="115"/>
      <c r="K30" s="207"/>
      <c r="L30" s="115"/>
      <c r="M30" s="207"/>
      <c r="N30" s="115"/>
      <c r="O30" s="207"/>
      <c r="P30" s="207"/>
    </row>
    <row r="31" spans="1:16">
      <c r="A31" s="206"/>
      <c r="B31" s="115"/>
      <c r="C31" s="27"/>
      <c r="D31" s="28"/>
      <c r="E31" s="46"/>
      <c r="F31" s="27"/>
      <c r="G31" s="33"/>
      <c r="H31" s="27"/>
      <c r="I31" s="178"/>
      <c r="J31" s="115"/>
      <c r="K31" s="207"/>
      <c r="L31" s="115"/>
      <c r="M31" s="207"/>
      <c r="N31" s="115"/>
      <c r="O31" s="207"/>
      <c r="P31" s="207"/>
    </row>
    <row r="32" spans="1:16">
      <c r="A32" s="206"/>
      <c r="B32" s="115"/>
      <c r="C32" s="27"/>
      <c r="D32" s="28"/>
      <c r="E32" s="153"/>
      <c r="F32" s="28"/>
      <c r="G32" s="33"/>
      <c r="H32" s="28"/>
      <c r="I32" s="178"/>
      <c r="J32" s="115"/>
      <c r="K32" s="207"/>
      <c r="L32" s="115"/>
      <c r="M32" s="207"/>
      <c r="N32" s="115"/>
      <c r="O32" s="207"/>
      <c r="P32" s="207"/>
    </row>
    <row r="33" spans="1:16">
      <c r="A33" s="206"/>
      <c r="B33" s="115"/>
      <c r="C33" s="27"/>
      <c r="D33" s="28"/>
      <c r="E33" s="153"/>
      <c r="F33" s="28"/>
      <c r="G33" s="33"/>
      <c r="H33" s="27"/>
      <c r="I33" s="178"/>
      <c r="J33" s="115"/>
      <c r="K33" s="207"/>
      <c r="L33" s="115"/>
      <c r="M33" s="207"/>
      <c r="N33" s="115"/>
      <c r="O33" s="207"/>
      <c r="P33" s="207"/>
    </row>
    <row r="34" spans="1:16">
      <c r="A34" s="206"/>
      <c r="B34" s="115"/>
      <c r="C34" s="28"/>
      <c r="D34" s="28"/>
      <c r="E34" s="51"/>
      <c r="F34" s="28"/>
      <c r="G34" s="33"/>
      <c r="H34" s="28"/>
      <c r="I34" s="178"/>
      <c r="J34" s="115"/>
      <c r="K34" s="207"/>
      <c r="L34" s="115"/>
      <c r="M34" s="207"/>
      <c r="N34" s="115"/>
      <c r="O34" s="207"/>
      <c r="P34" s="207"/>
    </row>
    <row r="35" spans="1:16">
      <c r="A35" s="206"/>
      <c r="B35" s="115"/>
      <c r="C35" s="27"/>
      <c r="D35" s="28"/>
      <c r="E35" s="46"/>
      <c r="F35" s="28"/>
      <c r="G35" s="33"/>
      <c r="H35" s="27"/>
      <c r="I35" s="178"/>
      <c r="J35" s="115"/>
      <c r="K35" s="207"/>
      <c r="L35" s="115"/>
      <c r="M35" s="207"/>
      <c r="N35" s="115"/>
      <c r="O35" s="207"/>
      <c r="P35" s="207"/>
    </row>
    <row r="36" spans="1:16">
      <c r="A36" s="206" t="str">
        <f>IF(C36&lt;&gt;"",A35+1,"")</f>
        <v/>
      </c>
      <c r="B36" s="115"/>
      <c r="C36" s="115"/>
      <c r="D36" s="115"/>
      <c r="E36" s="206"/>
      <c r="F36" s="115"/>
      <c r="G36" s="115"/>
      <c r="H36" s="115"/>
      <c r="I36" s="178"/>
      <c r="J36" s="115"/>
      <c r="K36" s="207"/>
      <c r="L36" s="115"/>
      <c r="M36" s="207"/>
      <c r="N36" s="115"/>
      <c r="O36" s="207"/>
      <c r="P36" s="207"/>
    </row>
    <row r="37" spans="1:16">
      <c r="A37" s="208"/>
      <c r="B37" s="114"/>
      <c r="C37" s="115"/>
      <c r="D37" s="114"/>
      <c r="E37" s="114"/>
      <c r="F37" s="114"/>
      <c r="G37" s="208"/>
      <c r="H37" s="114"/>
      <c r="I37" s="117"/>
      <c r="J37" s="114"/>
      <c r="K37" s="209"/>
      <c r="L37" s="114"/>
      <c r="M37" s="209"/>
      <c r="N37" s="114"/>
      <c r="O37" s="209"/>
      <c r="P37" s="209"/>
    </row>
    <row r="38" spans="1:16">
      <c r="A38" s="208"/>
      <c r="B38" s="114"/>
      <c r="C38" s="18"/>
      <c r="D38" s="114"/>
      <c r="E38" s="114"/>
      <c r="F38" s="114"/>
      <c r="G38" s="208"/>
      <c r="H38" s="115"/>
      <c r="I38" s="117"/>
      <c r="J38" s="114"/>
      <c r="K38" s="209"/>
      <c r="L38" s="114"/>
      <c r="M38" s="209"/>
      <c r="N38" s="114"/>
      <c r="O38" s="207"/>
      <c r="P38" s="209"/>
    </row>
    <row r="39" spans="1:16">
      <c r="A39" s="208"/>
      <c r="B39" s="114"/>
      <c r="C39" s="18"/>
      <c r="D39" s="114"/>
      <c r="E39" s="114"/>
      <c r="F39" s="114"/>
      <c r="G39" s="208"/>
      <c r="H39" s="114"/>
      <c r="I39" s="117"/>
      <c r="J39" s="114"/>
      <c r="K39" s="209"/>
      <c r="L39" s="114"/>
      <c r="M39" s="209"/>
      <c r="N39" s="114"/>
      <c r="O39" s="209"/>
      <c r="P39" s="209"/>
    </row>
    <row r="40" spans="1:16">
      <c r="A40" s="208"/>
      <c r="B40" s="115"/>
      <c r="C40" s="18"/>
      <c r="D40" s="114"/>
      <c r="E40" s="114"/>
      <c r="F40" s="114"/>
      <c r="G40" s="208"/>
      <c r="H40" s="115"/>
      <c r="I40" s="117"/>
      <c r="J40" s="115"/>
      <c r="K40" s="207"/>
      <c r="L40" s="115"/>
      <c r="M40" s="207"/>
      <c r="N40" s="115"/>
      <c r="O40" s="207"/>
      <c r="P40" s="209"/>
    </row>
    <row r="41" spans="1:16">
      <c r="A41" s="135" t="str">
        <f>IF(C41&lt;&gt;"",#REF!+1,"")</f>
        <v/>
      </c>
      <c r="B41" s="18"/>
      <c r="C41" s="6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A42" s="44" t="str">
        <f t="shared" ref="A42:A47" si="3">IF(C42&lt;&gt;"",A41+1,"")</f>
        <v/>
      </c>
    </row>
    <row r="43" spans="1:16">
      <c r="A43" s="44" t="str">
        <f t="shared" si="3"/>
        <v/>
      </c>
    </row>
    <row r="44" spans="1:16">
      <c r="A44" s="44" t="str">
        <f t="shared" si="3"/>
        <v/>
      </c>
    </row>
    <row r="45" spans="1:16">
      <c r="A45" s="44" t="str">
        <f t="shared" si="3"/>
        <v/>
      </c>
    </row>
    <row r="46" spans="1:16">
      <c r="A46" s="44" t="str">
        <f t="shared" si="3"/>
        <v/>
      </c>
    </row>
    <row r="47" spans="1:16">
      <c r="A47" s="44" t="str">
        <f t="shared" si="3"/>
        <v/>
      </c>
    </row>
    <row r="48" spans="1:16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</sheetData>
  <phoneticPr fontId="0" type="noConversion"/>
  <printOptions horizontalCentered="1" gridLines="1" gridLinesSet="0"/>
  <pageMargins left="0.59055118110236227" right="0.59055118110236227" top="1.5748031496062993" bottom="1.299212598425197" header="0.31496062992125984" footer="0.19685039370078741"/>
  <pageSetup paperSize="9" scale="95" orientation="landscape" horizontalDpi="4294967293" verticalDpi="300" r:id="rId1"/>
  <headerFooter alignWithMargins="0">
    <oddHeader xml:space="preserve">&amp;LAusrichter: 
&amp;"Arial,Fett"&amp;G&amp;"Arial,Standard"
&amp;"Arial,Fett"
&amp;C&amp;"Arial,Fett"&amp;14Ergebnisliste K3
  7. Lauf zum Schwabenpokal 2016
 am Sonntag, 17. Juli 2016
&amp;RGestartet: 
Gewertet: 
   </oddHeader>
    <oddFooter>&amp;L&amp;"Arial,Fett"MSC Kaufbeuren für AMC Memmingen
Markus Köhler&amp;C&amp;G&amp;R&amp;F /
&amp;"Arial,Fett"&amp;A&amp;"Arial,Standard" /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110" zoomScaleNormal="120" workbookViewId="0">
      <selection activeCell="R2" activeCellId="1" sqref="C2:F11 R2:R11"/>
    </sheetView>
  </sheetViews>
  <sheetFormatPr baseColWidth="10" defaultRowHeight="12.75"/>
  <cols>
    <col min="1" max="1" width="3.28515625" customWidth="1"/>
    <col min="2" max="2" width="4.28515625" customWidth="1"/>
    <col min="3" max="3" width="14" customWidth="1"/>
    <col min="4" max="4" width="12.85546875" bestFit="1" customWidth="1"/>
    <col min="5" max="5" width="7.28515625" bestFit="1" customWidth="1"/>
    <col min="6" max="6" width="21.42578125" customWidth="1"/>
    <col min="7" max="7" width="6.42578125" hidden="1" customWidth="1"/>
    <col min="8" max="8" width="15.7109375" hidden="1" customWidth="1"/>
    <col min="9" max="9" width="6.140625" bestFit="1" customWidth="1"/>
    <col min="10" max="10" width="17.28515625" bestFit="1" customWidth="1"/>
    <col min="11" max="16" width="6.7109375" customWidth="1"/>
    <col min="17" max="17" width="7.7109375" customWidth="1"/>
    <col min="18" max="18" width="6.7109375" customWidth="1"/>
  </cols>
  <sheetData>
    <row r="1" spans="1:18" ht="22.5">
      <c r="A1" s="15" t="s">
        <v>18</v>
      </c>
      <c r="B1" s="34" t="s">
        <v>19</v>
      </c>
      <c r="C1" s="10" t="s">
        <v>3</v>
      </c>
      <c r="D1" s="43" t="s">
        <v>4</v>
      </c>
      <c r="E1" s="86" t="s">
        <v>5</v>
      </c>
      <c r="F1" s="14" t="s">
        <v>29</v>
      </c>
      <c r="G1" s="12" t="s">
        <v>20</v>
      </c>
      <c r="H1" s="13" t="s">
        <v>21</v>
      </c>
      <c r="I1" s="130" t="s">
        <v>20</v>
      </c>
      <c r="J1" s="131" t="s">
        <v>21</v>
      </c>
      <c r="K1" s="129" t="s">
        <v>25</v>
      </c>
      <c r="L1" s="15"/>
      <c r="M1" s="9" t="s">
        <v>26</v>
      </c>
      <c r="N1" s="15"/>
      <c r="O1" s="9" t="s">
        <v>27</v>
      </c>
      <c r="P1" s="15"/>
      <c r="Q1" s="16" t="s">
        <v>22</v>
      </c>
      <c r="R1" s="17" t="s">
        <v>8</v>
      </c>
    </row>
    <row r="2" spans="1:18" ht="13.15" customHeight="1">
      <c r="A2" s="38">
        <v>1</v>
      </c>
      <c r="B2" s="151">
        <v>72</v>
      </c>
      <c r="C2" s="27" t="s">
        <v>79</v>
      </c>
      <c r="D2" s="27" t="s">
        <v>80</v>
      </c>
      <c r="E2" s="180">
        <v>132090</v>
      </c>
      <c r="F2" s="28" t="s">
        <v>12</v>
      </c>
      <c r="G2" s="45">
        <v>86343</v>
      </c>
      <c r="H2" s="27" t="s">
        <v>136</v>
      </c>
      <c r="I2" s="92">
        <v>86343</v>
      </c>
      <c r="J2" s="27" t="s">
        <v>136</v>
      </c>
      <c r="K2" s="182">
        <v>28.24</v>
      </c>
      <c r="L2" s="77">
        <v>0</v>
      </c>
      <c r="M2" s="73">
        <v>27.97</v>
      </c>
      <c r="N2" s="77">
        <v>0</v>
      </c>
      <c r="O2" s="73">
        <v>27.96</v>
      </c>
      <c r="P2" s="77">
        <v>0</v>
      </c>
      <c r="Q2" s="70">
        <f t="shared" ref="Q2:Q11" si="0">SUM(M2:P2)</f>
        <v>55.93</v>
      </c>
      <c r="R2" s="73">
        <f t="shared" ref="R2:R11" si="1">(MAX(A$2:A$29)-A2)/MAX(A$2:A$29)*10+1</f>
        <v>10</v>
      </c>
    </row>
    <row r="3" spans="1:18" ht="12.75" customHeight="1">
      <c r="A3" s="173">
        <f t="shared" ref="A3:A19" si="2">IF(C3&lt;&gt;"",A2+1,"")</f>
        <v>2</v>
      </c>
      <c r="B3" s="151">
        <v>73</v>
      </c>
      <c r="C3" s="27" t="s">
        <v>78</v>
      </c>
      <c r="D3" s="28" t="s">
        <v>74</v>
      </c>
      <c r="E3" s="176">
        <v>152513</v>
      </c>
      <c r="F3" s="27" t="s">
        <v>14</v>
      </c>
      <c r="G3" s="45">
        <v>86399</v>
      </c>
      <c r="H3" s="28" t="s">
        <v>130</v>
      </c>
      <c r="I3" s="87">
        <v>86399</v>
      </c>
      <c r="J3" s="28" t="s">
        <v>130</v>
      </c>
      <c r="K3" s="93">
        <v>27.57</v>
      </c>
      <c r="L3" s="77">
        <v>0</v>
      </c>
      <c r="M3" s="73">
        <v>27.97</v>
      </c>
      <c r="N3" s="77">
        <v>0</v>
      </c>
      <c r="O3" s="73">
        <v>28.26</v>
      </c>
      <c r="P3" s="77">
        <v>0</v>
      </c>
      <c r="Q3" s="70">
        <f t="shared" si="0"/>
        <v>56.230000000000004</v>
      </c>
      <c r="R3" s="73">
        <f t="shared" si="1"/>
        <v>9</v>
      </c>
    </row>
    <row r="4" spans="1:18" ht="13.15" customHeight="1">
      <c r="A4" s="173">
        <f t="shared" si="2"/>
        <v>3</v>
      </c>
      <c r="B4" s="40">
        <v>40</v>
      </c>
      <c r="C4" s="8" t="s">
        <v>64</v>
      </c>
      <c r="D4" s="18" t="s">
        <v>92</v>
      </c>
      <c r="E4" s="174">
        <v>131971</v>
      </c>
      <c r="F4" s="28" t="s">
        <v>12</v>
      </c>
      <c r="G4" s="33">
        <v>82272</v>
      </c>
      <c r="H4" s="28" t="s">
        <v>174</v>
      </c>
      <c r="I4" s="88">
        <v>82272</v>
      </c>
      <c r="J4" s="28" t="s">
        <v>174</v>
      </c>
      <c r="K4" s="183">
        <v>27.95</v>
      </c>
      <c r="L4" s="77">
        <v>0</v>
      </c>
      <c r="M4" s="73">
        <v>28.39</v>
      </c>
      <c r="N4" s="77">
        <v>0</v>
      </c>
      <c r="O4" s="73">
        <v>28.18</v>
      </c>
      <c r="P4" s="77">
        <v>0</v>
      </c>
      <c r="Q4" s="70">
        <f t="shared" si="0"/>
        <v>56.57</v>
      </c>
      <c r="R4" s="73">
        <f t="shared" si="1"/>
        <v>8</v>
      </c>
    </row>
    <row r="5" spans="1:18">
      <c r="A5" s="173">
        <f t="shared" si="2"/>
        <v>4</v>
      </c>
      <c r="B5" s="151">
        <v>71</v>
      </c>
      <c r="C5" s="27" t="s">
        <v>81</v>
      </c>
      <c r="D5" s="28" t="s">
        <v>82</v>
      </c>
      <c r="E5" s="174">
        <v>120175</v>
      </c>
      <c r="F5" s="27" t="s">
        <v>9</v>
      </c>
      <c r="G5" s="33">
        <v>87616</v>
      </c>
      <c r="H5" s="27" t="s">
        <v>111</v>
      </c>
      <c r="I5" s="88">
        <v>87616</v>
      </c>
      <c r="J5" s="27" t="s">
        <v>111</v>
      </c>
      <c r="K5" s="93">
        <v>28.27</v>
      </c>
      <c r="L5" s="77">
        <v>0</v>
      </c>
      <c r="M5" s="73">
        <v>28.51</v>
      </c>
      <c r="N5" s="77">
        <v>0</v>
      </c>
      <c r="O5" s="73">
        <v>28.13</v>
      </c>
      <c r="P5" s="77">
        <v>0</v>
      </c>
      <c r="Q5" s="70">
        <f t="shared" si="0"/>
        <v>56.64</v>
      </c>
      <c r="R5" s="73">
        <f t="shared" si="1"/>
        <v>7</v>
      </c>
    </row>
    <row r="6" spans="1:18">
      <c r="A6" s="173">
        <f t="shared" si="2"/>
        <v>5</v>
      </c>
      <c r="B6" s="77">
        <v>70</v>
      </c>
      <c r="C6" s="27" t="s">
        <v>77</v>
      </c>
      <c r="D6" s="18" t="s">
        <v>68</v>
      </c>
      <c r="E6" s="175">
        <v>121720</v>
      </c>
      <c r="F6" s="27" t="s">
        <v>17</v>
      </c>
      <c r="G6" s="18">
        <v>86495</v>
      </c>
      <c r="H6" s="18" t="s">
        <v>175</v>
      </c>
      <c r="I6" s="25">
        <v>86495</v>
      </c>
      <c r="J6" s="18" t="s">
        <v>175</v>
      </c>
      <c r="K6" s="183">
        <v>28.76</v>
      </c>
      <c r="L6" s="77">
        <v>2</v>
      </c>
      <c r="M6" s="73">
        <v>28.76</v>
      </c>
      <c r="N6" s="77"/>
      <c r="O6" s="73">
        <v>28.66</v>
      </c>
      <c r="P6" s="77">
        <v>0</v>
      </c>
      <c r="Q6" s="70">
        <f t="shared" si="0"/>
        <v>57.42</v>
      </c>
      <c r="R6" s="73">
        <f t="shared" si="1"/>
        <v>6</v>
      </c>
    </row>
    <row r="7" spans="1:18">
      <c r="A7" s="173">
        <f t="shared" si="2"/>
        <v>6</v>
      </c>
      <c r="B7" s="38">
        <v>66</v>
      </c>
      <c r="C7" s="27" t="s">
        <v>50</v>
      </c>
      <c r="D7" s="27" t="s">
        <v>32</v>
      </c>
      <c r="E7" s="175">
        <v>131901</v>
      </c>
      <c r="F7" s="28" t="s">
        <v>11</v>
      </c>
      <c r="G7" s="45">
        <v>86447</v>
      </c>
      <c r="H7" s="27" t="s">
        <v>171</v>
      </c>
      <c r="I7" s="87">
        <v>86447</v>
      </c>
      <c r="J7" s="27" t="s">
        <v>171</v>
      </c>
      <c r="K7" s="183">
        <v>28.96</v>
      </c>
      <c r="L7" s="77">
        <v>0</v>
      </c>
      <c r="M7" s="73">
        <v>28.94</v>
      </c>
      <c r="N7" s="77">
        <v>0</v>
      </c>
      <c r="O7" s="73">
        <v>28.91</v>
      </c>
      <c r="P7" s="77">
        <v>0</v>
      </c>
      <c r="Q7" s="70">
        <f t="shared" si="0"/>
        <v>57.85</v>
      </c>
      <c r="R7" s="73">
        <f t="shared" si="1"/>
        <v>5</v>
      </c>
    </row>
    <row r="8" spans="1:18">
      <c r="A8" s="173">
        <f t="shared" si="2"/>
        <v>7</v>
      </c>
      <c r="B8" s="77">
        <v>68</v>
      </c>
      <c r="C8" s="27" t="s">
        <v>105</v>
      </c>
      <c r="D8" s="27" t="s">
        <v>106</v>
      </c>
      <c r="E8" s="174">
        <v>152855</v>
      </c>
      <c r="F8" s="27" t="s">
        <v>13</v>
      </c>
      <c r="G8" s="45">
        <v>87749</v>
      </c>
      <c r="H8" s="28" t="s">
        <v>153</v>
      </c>
      <c r="I8" s="87">
        <v>87749</v>
      </c>
      <c r="J8" s="28" t="s">
        <v>153</v>
      </c>
      <c r="K8" s="183">
        <v>29.38</v>
      </c>
      <c r="L8" s="77">
        <v>2</v>
      </c>
      <c r="M8" s="73">
        <v>28.84</v>
      </c>
      <c r="N8" s="77">
        <v>0</v>
      </c>
      <c r="O8" s="73">
        <v>29.46</v>
      </c>
      <c r="P8" s="77">
        <v>0</v>
      </c>
      <c r="Q8" s="70">
        <f t="shared" si="0"/>
        <v>58.3</v>
      </c>
      <c r="R8" s="73">
        <f t="shared" si="1"/>
        <v>4</v>
      </c>
    </row>
    <row r="9" spans="1:18">
      <c r="A9" s="173">
        <f t="shared" si="2"/>
        <v>8</v>
      </c>
      <c r="B9" s="77">
        <v>67</v>
      </c>
      <c r="C9" s="27" t="s">
        <v>201</v>
      </c>
      <c r="D9" s="27" t="s">
        <v>202</v>
      </c>
      <c r="E9" s="175">
        <v>163169</v>
      </c>
      <c r="F9" s="27" t="s">
        <v>11</v>
      </c>
      <c r="G9" s="45">
        <v>86551</v>
      </c>
      <c r="H9" s="27" t="s">
        <v>112</v>
      </c>
      <c r="I9" s="87">
        <v>86551</v>
      </c>
      <c r="J9" s="27" t="s">
        <v>112</v>
      </c>
      <c r="K9" s="183">
        <v>33.44</v>
      </c>
      <c r="L9" s="77">
        <v>2</v>
      </c>
      <c r="M9" s="73">
        <v>31.54</v>
      </c>
      <c r="N9" s="77">
        <v>0</v>
      </c>
      <c r="O9" s="73">
        <v>30.76</v>
      </c>
      <c r="P9" s="77">
        <v>0</v>
      </c>
      <c r="Q9" s="70">
        <f t="shared" si="0"/>
        <v>62.3</v>
      </c>
      <c r="R9" s="73">
        <f t="shared" si="1"/>
        <v>3</v>
      </c>
    </row>
    <row r="10" spans="1:18">
      <c r="A10" s="173">
        <f t="shared" si="2"/>
        <v>9</v>
      </c>
      <c r="B10" s="184">
        <v>69</v>
      </c>
      <c r="C10" s="27" t="s">
        <v>89</v>
      </c>
      <c r="D10" s="27" t="s">
        <v>90</v>
      </c>
      <c r="E10" s="175">
        <v>120151</v>
      </c>
      <c r="F10" s="28" t="s">
        <v>10</v>
      </c>
      <c r="G10" s="45">
        <v>86842</v>
      </c>
      <c r="H10" s="27" t="s">
        <v>170</v>
      </c>
      <c r="I10" s="87">
        <v>86842</v>
      </c>
      <c r="J10" s="27" t="s">
        <v>170</v>
      </c>
      <c r="K10" s="186">
        <v>28.79</v>
      </c>
      <c r="L10" s="171">
        <v>0</v>
      </c>
      <c r="M10" s="170">
        <v>29.34</v>
      </c>
      <c r="N10" s="171">
        <v>0</v>
      </c>
      <c r="O10" s="170">
        <v>29.12</v>
      </c>
      <c r="P10" s="171">
        <v>6</v>
      </c>
      <c r="Q10" s="70">
        <f t="shared" si="0"/>
        <v>64.460000000000008</v>
      </c>
      <c r="R10" s="73">
        <f t="shared" si="1"/>
        <v>2</v>
      </c>
    </row>
    <row r="11" spans="1:18" s="99" customFormat="1">
      <c r="A11" s="198">
        <v>10</v>
      </c>
      <c r="B11" s="211">
        <v>65</v>
      </c>
      <c r="C11" s="27" t="s">
        <v>211</v>
      </c>
      <c r="D11" s="27" t="s">
        <v>55</v>
      </c>
      <c r="E11" s="46"/>
      <c r="F11" s="27" t="s">
        <v>13</v>
      </c>
      <c r="G11" s="45"/>
      <c r="H11" s="27"/>
      <c r="I11" s="45">
        <v>87700</v>
      </c>
      <c r="J11" s="27" t="s">
        <v>212</v>
      </c>
      <c r="K11" s="20">
        <v>30.68</v>
      </c>
      <c r="L11" s="77">
        <v>0</v>
      </c>
      <c r="M11" s="20">
        <v>29.46</v>
      </c>
      <c r="N11" s="77">
        <v>2</v>
      </c>
      <c r="O11" s="20">
        <v>29.79</v>
      </c>
      <c r="P11" s="8">
        <v>6</v>
      </c>
      <c r="Q11" s="189">
        <f t="shared" si="0"/>
        <v>67.25</v>
      </c>
      <c r="R11" s="73">
        <f t="shared" si="1"/>
        <v>1</v>
      </c>
    </row>
    <row r="12" spans="1:18">
      <c r="A12" s="198"/>
      <c r="B12" s="27"/>
      <c r="F12" s="27"/>
      <c r="G12" s="45"/>
      <c r="H12" s="27"/>
      <c r="I12" s="45"/>
      <c r="J12" s="27"/>
      <c r="K12" s="20"/>
      <c r="L12" s="8"/>
      <c r="M12" s="20"/>
      <c r="N12" s="8"/>
      <c r="O12" s="20"/>
      <c r="P12" s="8"/>
      <c r="Q12" s="20"/>
      <c r="R12" s="20"/>
    </row>
    <row r="13" spans="1:18" ht="13.15" customHeight="1">
      <c r="A13" s="198"/>
      <c r="B13" s="27"/>
      <c r="C13" t="s">
        <v>30</v>
      </c>
      <c r="F13" s="28"/>
      <c r="G13" s="33"/>
      <c r="H13" s="27"/>
      <c r="I13" s="33"/>
      <c r="J13" s="27"/>
      <c r="K13" s="8"/>
      <c r="L13" s="8"/>
      <c r="M13" s="20"/>
      <c r="N13" s="8"/>
      <c r="O13" s="20"/>
      <c r="P13" s="8"/>
      <c r="Q13" s="20"/>
      <c r="R13" s="20"/>
    </row>
    <row r="14" spans="1:18">
      <c r="A14" s="198"/>
      <c r="B14" s="27"/>
      <c r="C14" s="30" t="s">
        <v>23</v>
      </c>
      <c r="D14" s="212">
        <v>0.59375</v>
      </c>
      <c r="F14" s="27"/>
      <c r="G14" s="45"/>
      <c r="H14" s="27"/>
      <c r="I14" s="45"/>
      <c r="J14" s="27"/>
      <c r="K14" s="8"/>
      <c r="L14" s="8"/>
      <c r="M14" s="20"/>
      <c r="N14" s="8"/>
      <c r="O14" s="20"/>
      <c r="P14" s="8"/>
      <c r="Q14" s="20"/>
      <c r="R14" s="20"/>
    </row>
    <row r="15" spans="1:18">
      <c r="A15" s="198"/>
      <c r="B15" s="27"/>
      <c r="C15" s="30" t="s">
        <v>24</v>
      </c>
      <c r="D15" s="213">
        <v>0.60416666666666663</v>
      </c>
      <c r="E15" s="46"/>
      <c r="F15" s="27"/>
      <c r="G15" s="45"/>
      <c r="H15" s="27"/>
      <c r="I15" s="45"/>
      <c r="J15" s="27"/>
      <c r="K15" s="20"/>
      <c r="L15" s="8"/>
      <c r="M15" s="20"/>
      <c r="N15" s="8"/>
      <c r="O15" s="20"/>
      <c r="P15" s="8"/>
      <c r="Q15" s="20"/>
      <c r="R15" s="20"/>
    </row>
    <row r="16" spans="1:18">
      <c r="A16" s="198"/>
      <c r="B16" s="27"/>
      <c r="D16" s="18"/>
      <c r="E16" s="153"/>
      <c r="F16" s="28"/>
      <c r="G16" s="45"/>
      <c r="H16" s="27"/>
      <c r="I16" s="45"/>
      <c r="J16" s="27"/>
      <c r="K16" s="20"/>
      <c r="L16" s="8"/>
      <c r="M16" s="20"/>
      <c r="N16" s="8"/>
      <c r="O16" s="20"/>
      <c r="P16" s="8"/>
      <c r="Q16" s="20"/>
      <c r="R16" s="20"/>
    </row>
    <row r="17" spans="1:18">
      <c r="A17" s="198"/>
      <c r="B17" s="27"/>
      <c r="D17" s="27"/>
      <c r="E17" s="199"/>
      <c r="F17" s="161"/>
      <c r="G17" s="149"/>
      <c r="H17" s="71"/>
      <c r="I17" s="210"/>
      <c r="J17" s="71"/>
      <c r="K17" s="20"/>
      <c r="L17" s="8"/>
      <c r="M17" s="20"/>
      <c r="N17" s="8"/>
      <c r="O17" s="20"/>
      <c r="P17" s="8"/>
      <c r="Q17" s="20"/>
      <c r="R17" s="20"/>
    </row>
    <row r="18" spans="1:18">
      <c r="A18" s="198"/>
      <c r="B18" s="8"/>
      <c r="D18" s="8"/>
      <c r="E18" s="45"/>
      <c r="F18" s="27"/>
      <c r="G18" s="45"/>
      <c r="H18" s="27"/>
      <c r="I18" s="132"/>
      <c r="J18" s="27"/>
      <c r="K18" s="8"/>
      <c r="L18" s="8"/>
      <c r="M18" s="20"/>
      <c r="N18" s="8"/>
      <c r="O18" s="20"/>
      <c r="P18" s="8"/>
      <c r="Q18" s="20"/>
      <c r="R18" s="20"/>
    </row>
    <row r="19" spans="1:18">
      <c r="A19" s="198" t="str">
        <f t="shared" si="2"/>
        <v/>
      </c>
      <c r="B19" s="8"/>
      <c r="C19" s="8"/>
      <c r="D19" s="8"/>
      <c r="E19" s="27"/>
      <c r="F19" s="27"/>
      <c r="G19" s="45"/>
      <c r="H19" s="27"/>
      <c r="I19" s="132"/>
      <c r="J19" s="27"/>
      <c r="K19" s="8"/>
      <c r="L19" s="8"/>
      <c r="M19" s="20"/>
      <c r="N19" s="8"/>
      <c r="O19" s="20"/>
      <c r="P19" s="8"/>
      <c r="Q19" s="20"/>
      <c r="R19" s="20"/>
    </row>
    <row r="20" spans="1:18">
      <c r="A20" s="135"/>
      <c r="B20" s="28"/>
      <c r="C20" s="68"/>
      <c r="D20" s="27"/>
      <c r="E20" s="91"/>
      <c r="F20" s="84"/>
      <c r="G20" s="82"/>
      <c r="H20" s="68"/>
      <c r="I20" s="134"/>
      <c r="J20" s="68"/>
      <c r="K20" s="22"/>
      <c r="L20" s="18"/>
      <c r="M20" s="22"/>
      <c r="N20" s="18"/>
      <c r="O20" s="22"/>
      <c r="P20" s="18"/>
      <c r="Q20" s="22"/>
      <c r="R20" s="22"/>
    </row>
    <row r="21" spans="1:18">
      <c r="A21" s="135"/>
      <c r="B21" s="28"/>
      <c r="F21" s="28"/>
      <c r="G21" s="33"/>
      <c r="H21" s="27"/>
      <c r="I21" s="132"/>
      <c r="J21" s="27"/>
      <c r="K21" s="18"/>
      <c r="L21" s="18"/>
      <c r="M21" s="22"/>
      <c r="N21" s="18"/>
      <c r="O21" s="22"/>
      <c r="P21" s="18"/>
      <c r="Q21" s="22"/>
      <c r="R21" s="22"/>
    </row>
    <row r="22" spans="1:18" ht="13.15" customHeight="1">
      <c r="A22" s="135"/>
      <c r="B22" s="28"/>
      <c r="F22" s="27"/>
      <c r="G22" s="45"/>
      <c r="H22" s="27"/>
      <c r="I22" s="132"/>
      <c r="J22" s="27"/>
      <c r="K22" s="18"/>
      <c r="L22" s="18"/>
      <c r="M22" s="22"/>
      <c r="N22" s="18"/>
      <c r="O22" s="22"/>
      <c r="P22" s="18"/>
      <c r="Q22" s="22"/>
      <c r="R22" s="22"/>
    </row>
    <row r="23" spans="1:18">
      <c r="A23" s="135"/>
      <c r="B23" s="28"/>
      <c r="F23" s="27"/>
      <c r="G23" s="33"/>
      <c r="H23" s="27"/>
      <c r="I23" s="132"/>
      <c r="J23" s="27"/>
      <c r="K23" s="18"/>
      <c r="L23" s="18"/>
      <c r="M23" s="22"/>
      <c r="N23" s="18"/>
      <c r="O23" s="22"/>
      <c r="P23" s="18"/>
      <c r="Q23" s="22"/>
      <c r="R23" s="22"/>
    </row>
    <row r="24" spans="1:18">
      <c r="A24" s="135"/>
      <c r="B24" s="28"/>
      <c r="C24" s="8"/>
      <c r="D24" s="8"/>
      <c r="E24" s="33"/>
      <c r="F24" s="27"/>
      <c r="G24" s="45"/>
      <c r="H24" s="27"/>
      <c r="I24" s="132"/>
      <c r="J24" s="27"/>
      <c r="K24" s="18"/>
      <c r="L24" s="18"/>
      <c r="M24" s="22"/>
      <c r="N24" s="18"/>
      <c r="O24" s="22"/>
      <c r="P24" s="18"/>
      <c r="Q24" s="22"/>
      <c r="R24" s="22"/>
    </row>
    <row r="25" spans="1:18">
      <c r="A25" s="135"/>
      <c r="B25" s="28"/>
      <c r="C25" s="27"/>
      <c r="D25" s="27"/>
      <c r="E25" s="28"/>
      <c r="F25" s="27"/>
      <c r="G25" s="45"/>
      <c r="H25" s="27"/>
      <c r="I25" s="132"/>
      <c r="J25" s="27"/>
      <c r="K25" s="18"/>
      <c r="L25" s="18"/>
      <c r="M25" s="22"/>
      <c r="N25" s="18"/>
      <c r="O25" s="22"/>
      <c r="P25" s="18"/>
      <c r="Q25" s="22"/>
      <c r="R25" s="22"/>
    </row>
    <row r="26" spans="1:18">
      <c r="A26" s="135"/>
      <c r="B26" s="28"/>
      <c r="C26" s="27"/>
      <c r="D26" s="27"/>
      <c r="E26" s="28"/>
      <c r="F26" s="28"/>
      <c r="G26" s="45"/>
      <c r="H26" s="27"/>
      <c r="I26" s="132"/>
      <c r="J26" s="27"/>
      <c r="K26" s="18"/>
      <c r="L26" s="18"/>
      <c r="M26" s="22"/>
      <c r="N26" s="18"/>
      <c r="O26" s="22"/>
      <c r="P26" s="18"/>
      <c r="Q26" s="22"/>
      <c r="R26" s="22"/>
    </row>
    <row r="27" spans="1:18">
      <c r="A27" s="135"/>
      <c r="B27" s="28"/>
      <c r="C27" s="68"/>
      <c r="D27" s="27"/>
      <c r="E27" s="91"/>
      <c r="F27" s="85"/>
      <c r="G27" s="82"/>
      <c r="H27" s="68"/>
      <c r="I27" s="134"/>
      <c r="J27" s="68"/>
      <c r="K27" s="22"/>
      <c r="L27" s="18"/>
      <c r="M27" s="22"/>
      <c r="N27" s="18"/>
      <c r="O27" s="22"/>
      <c r="P27" s="18"/>
      <c r="Q27" s="22"/>
      <c r="R27" s="22"/>
    </row>
    <row r="28" spans="1:18">
      <c r="A28" s="18"/>
      <c r="B28" s="28"/>
      <c r="C28" s="27"/>
      <c r="D28" s="27"/>
      <c r="E28" s="28"/>
      <c r="F28" s="27"/>
      <c r="G28" s="45"/>
      <c r="H28" s="27"/>
      <c r="I28" s="132"/>
      <c r="J28" s="27"/>
      <c r="K28" s="18"/>
      <c r="L28" s="18"/>
      <c r="M28" s="22"/>
      <c r="N28" s="18"/>
      <c r="O28" s="22"/>
      <c r="P28" s="18"/>
      <c r="Q28" s="22"/>
      <c r="R28" s="22"/>
    </row>
    <row r="29" spans="1:18">
      <c r="I29" s="122"/>
    </row>
    <row r="30" spans="1:18">
      <c r="I30" s="122"/>
    </row>
  </sheetData>
  <phoneticPr fontId="0" type="noConversion"/>
  <printOptions horizontalCentered="1" gridLines="1" gridLinesSet="0"/>
  <pageMargins left="0.59055118110236227" right="0.59055118110236227" top="1.3779527559055118" bottom="0.39370078740157483" header="0.31496062992125984" footer="0.19685039370078741"/>
  <pageSetup paperSize="9" scale="96" orientation="landscape" horizontalDpi="4294967293" verticalDpi="300" r:id="rId1"/>
  <headerFooter alignWithMargins="0">
    <oddHeader xml:space="preserve">&amp;LAusrichter:
&amp;"Arial,Fett"&amp;G&amp;"Arial,Standard"
&amp;"Arial,Fett"
&amp;C&amp;"Arial,Fett"&amp;14Ergebnisliste K4
  7. Lauf zum Schwabenpokal 2016
 am Sonntag, 17. Juli 2016
&amp;RGestartet:   
Gewertet:   </oddHeader>
    <oddFooter>&amp;L&amp;"Arial,Fett"MSC Kaufbeuren für AMC Memmingen
Markus Köhler&amp;C&amp;G&amp;R&amp;F /
&amp;"Arial,Fett"&amp;A&amp;"Arial,Standard" / 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7"/>
  <sheetViews>
    <sheetView zoomScale="110" workbookViewId="0">
      <selection activeCell="P2" activeCellId="1" sqref="C2:F8 P2:P8"/>
    </sheetView>
  </sheetViews>
  <sheetFormatPr baseColWidth="10" defaultRowHeight="12.75"/>
  <cols>
    <col min="1" max="1" width="3.28515625" customWidth="1"/>
    <col min="2" max="2" width="3.85546875" customWidth="1"/>
    <col min="3" max="3" width="11.85546875" customWidth="1"/>
    <col min="4" max="4" width="9.28515625" bestFit="1" customWidth="1"/>
    <col min="5" max="5" width="6.85546875" customWidth="1"/>
    <col min="6" max="6" width="17.85546875" customWidth="1"/>
    <col min="7" max="7" width="6.42578125" customWidth="1"/>
    <col min="8" max="8" width="15.42578125" bestFit="1" customWidth="1"/>
    <col min="9" max="9" width="6.7109375" customWidth="1"/>
    <col min="10" max="10" width="5.7109375" customWidth="1"/>
    <col min="11" max="11" width="6.7109375" customWidth="1"/>
    <col min="12" max="12" width="5.7109375" customWidth="1"/>
    <col min="13" max="13" width="6.7109375" customWidth="1"/>
    <col min="14" max="14" width="5.7109375" customWidth="1"/>
    <col min="15" max="15" width="7.7109375" customWidth="1"/>
    <col min="16" max="16" width="6.7109375" customWidth="1"/>
  </cols>
  <sheetData>
    <row r="1" spans="1:16" ht="27" customHeight="1">
      <c r="A1" s="15" t="s">
        <v>18</v>
      </c>
      <c r="B1" s="34" t="s">
        <v>19</v>
      </c>
      <c r="C1" s="10" t="s">
        <v>3</v>
      </c>
      <c r="D1" s="35" t="s">
        <v>4</v>
      </c>
      <c r="E1" s="11" t="s">
        <v>5</v>
      </c>
      <c r="F1" s="14" t="s">
        <v>29</v>
      </c>
      <c r="G1" s="12" t="s">
        <v>20</v>
      </c>
      <c r="H1" s="13" t="s">
        <v>21</v>
      </c>
      <c r="I1" s="9" t="s">
        <v>25</v>
      </c>
      <c r="J1" s="15"/>
      <c r="K1" s="9" t="s">
        <v>26</v>
      </c>
      <c r="L1" s="15"/>
      <c r="M1" s="9" t="s">
        <v>27</v>
      </c>
      <c r="N1" s="15"/>
      <c r="O1" s="16" t="s">
        <v>22</v>
      </c>
      <c r="P1" s="17" t="s">
        <v>8</v>
      </c>
    </row>
    <row r="2" spans="1:16">
      <c r="A2" s="8">
        <v>1</v>
      </c>
      <c r="B2" s="83">
        <v>80</v>
      </c>
      <c r="C2" s="27" t="s">
        <v>97</v>
      </c>
      <c r="D2" s="27" t="s">
        <v>85</v>
      </c>
      <c r="E2" s="187">
        <v>120164</v>
      </c>
      <c r="F2" s="27" t="s">
        <v>9</v>
      </c>
      <c r="G2" s="92">
        <v>87640</v>
      </c>
      <c r="H2" s="83" t="s">
        <v>176</v>
      </c>
      <c r="I2" s="20">
        <v>27.93</v>
      </c>
      <c r="J2" s="77">
        <v>0</v>
      </c>
      <c r="K2" s="73">
        <v>27.91</v>
      </c>
      <c r="L2" s="77">
        <v>0</v>
      </c>
      <c r="M2" s="73">
        <v>27.97</v>
      </c>
      <c r="N2" s="77">
        <v>0</v>
      </c>
      <c r="O2" s="70">
        <f t="shared" ref="O2:O8" si="0">SUM(K2:N2)</f>
        <v>55.879999999999995</v>
      </c>
      <c r="P2" s="20">
        <f t="shared" ref="P2:P8" si="1">(MAX(A$2:A$28)-A2)/MAX(A$2:A$28)*10+1</f>
        <v>9.5714285714285712</v>
      </c>
    </row>
    <row r="3" spans="1:16">
      <c r="A3" s="188">
        <f t="shared" ref="A3:A13" si="2">IF(C3&lt;&gt;"",A2+1,"")</f>
        <v>2</v>
      </c>
      <c r="B3" s="40">
        <v>78</v>
      </c>
      <c r="C3" s="27" t="s">
        <v>62</v>
      </c>
      <c r="D3" s="27" t="s">
        <v>93</v>
      </c>
      <c r="E3" s="174">
        <v>142461</v>
      </c>
      <c r="F3" s="28" t="s">
        <v>14</v>
      </c>
      <c r="G3" s="87">
        <v>86343</v>
      </c>
      <c r="H3" s="40" t="s">
        <v>136</v>
      </c>
      <c r="I3" s="20">
        <v>28.22</v>
      </c>
      <c r="J3" s="77">
        <v>0</v>
      </c>
      <c r="K3" s="73">
        <v>28.15</v>
      </c>
      <c r="L3" s="77">
        <v>0</v>
      </c>
      <c r="M3" s="73">
        <v>28.14</v>
      </c>
      <c r="N3" s="77">
        <v>0</v>
      </c>
      <c r="O3" s="70">
        <f t="shared" si="0"/>
        <v>56.29</v>
      </c>
      <c r="P3" s="20">
        <f t="shared" si="1"/>
        <v>8.1428571428571423</v>
      </c>
    </row>
    <row r="4" spans="1:16" s="99" customFormat="1">
      <c r="A4" s="188">
        <f t="shared" si="2"/>
        <v>3</v>
      </c>
      <c r="B4" s="151">
        <v>76</v>
      </c>
      <c r="C4" s="27" t="s">
        <v>203</v>
      </c>
      <c r="D4" s="27" t="s">
        <v>91</v>
      </c>
      <c r="E4" s="174">
        <v>120237</v>
      </c>
      <c r="F4" s="28" t="s">
        <v>11</v>
      </c>
      <c r="G4" s="88">
        <v>86551</v>
      </c>
      <c r="H4" s="40" t="s">
        <v>112</v>
      </c>
      <c r="I4" s="189">
        <v>28.58</v>
      </c>
      <c r="J4" s="171">
        <v>0</v>
      </c>
      <c r="K4" s="170">
        <v>28.26</v>
      </c>
      <c r="L4" s="171">
        <v>0</v>
      </c>
      <c r="M4" s="170">
        <v>28.77</v>
      </c>
      <c r="N4" s="171">
        <v>0</v>
      </c>
      <c r="O4" s="172">
        <f t="shared" si="0"/>
        <v>57.03</v>
      </c>
      <c r="P4" s="189">
        <f t="shared" si="1"/>
        <v>6.7142857142857135</v>
      </c>
    </row>
    <row r="5" spans="1:16">
      <c r="A5" s="188">
        <f t="shared" si="2"/>
        <v>4</v>
      </c>
      <c r="B5" s="40">
        <v>79</v>
      </c>
      <c r="C5" s="27" t="s">
        <v>78</v>
      </c>
      <c r="D5" s="27" t="s">
        <v>94</v>
      </c>
      <c r="E5" s="176">
        <v>152512</v>
      </c>
      <c r="F5" s="27" t="s">
        <v>14</v>
      </c>
      <c r="G5" s="87">
        <v>86399</v>
      </c>
      <c r="H5" s="40" t="s">
        <v>130</v>
      </c>
      <c r="I5" s="20">
        <v>28.24</v>
      </c>
      <c r="J5" s="77">
        <v>2</v>
      </c>
      <c r="K5" s="73">
        <v>28.12</v>
      </c>
      <c r="L5" s="77">
        <v>2</v>
      </c>
      <c r="M5" s="73">
        <v>28.06</v>
      </c>
      <c r="N5" s="77">
        <v>0</v>
      </c>
      <c r="O5" s="70">
        <f t="shared" si="0"/>
        <v>58.18</v>
      </c>
      <c r="P5" s="20">
        <f t="shared" si="1"/>
        <v>5.2857142857142856</v>
      </c>
    </row>
    <row r="6" spans="1:16">
      <c r="A6" s="188">
        <f t="shared" si="2"/>
        <v>5</v>
      </c>
      <c r="B6" s="40">
        <v>77</v>
      </c>
      <c r="C6" s="18" t="s">
        <v>87</v>
      </c>
      <c r="D6" s="18" t="s">
        <v>88</v>
      </c>
      <c r="E6" s="181">
        <v>131820</v>
      </c>
      <c r="F6" s="27" t="s">
        <v>17</v>
      </c>
      <c r="G6" s="25">
        <v>86502</v>
      </c>
      <c r="H6" s="40" t="s">
        <v>177</v>
      </c>
      <c r="I6" s="189">
        <v>29.96</v>
      </c>
      <c r="J6" s="77">
        <v>4</v>
      </c>
      <c r="K6" s="73">
        <v>29.53</v>
      </c>
      <c r="L6" s="77">
        <v>0</v>
      </c>
      <c r="M6" s="73">
        <v>29.05</v>
      </c>
      <c r="N6" s="77">
        <v>0</v>
      </c>
      <c r="O6" s="70">
        <f t="shared" si="0"/>
        <v>58.58</v>
      </c>
      <c r="P6" s="20">
        <f t="shared" si="1"/>
        <v>3.8571428571428568</v>
      </c>
    </row>
    <row r="7" spans="1:16">
      <c r="A7" s="188">
        <f t="shared" si="2"/>
        <v>6</v>
      </c>
      <c r="B7" s="151">
        <v>75</v>
      </c>
      <c r="C7" s="27" t="s">
        <v>151</v>
      </c>
      <c r="D7" s="27" t="s">
        <v>178</v>
      </c>
      <c r="E7" s="174">
        <v>163202</v>
      </c>
      <c r="F7" s="27" t="s">
        <v>15</v>
      </c>
      <c r="G7" s="87">
        <v>86473</v>
      </c>
      <c r="H7" s="40" t="s">
        <v>152</v>
      </c>
      <c r="I7" s="73">
        <v>30</v>
      </c>
      <c r="J7" s="77">
        <v>6</v>
      </c>
      <c r="K7" s="73">
        <v>30.02</v>
      </c>
      <c r="L7" s="77">
        <v>0</v>
      </c>
      <c r="M7" s="73">
        <v>29.47</v>
      </c>
      <c r="N7" s="77">
        <v>0</v>
      </c>
      <c r="O7" s="70">
        <f t="shared" si="0"/>
        <v>59.489999999999995</v>
      </c>
      <c r="P7" s="20">
        <f t="shared" si="1"/>
        <v>2.4285714285714284</v>
      </c>
    </row>
    <row r="8" spans="1:16">
      <c r="A8" s="188">
        <f t="shared" si="2"/>
        <v>7</v>
      </c>
      <c r="B8" s="40">
        <v>74</v>
      </c>
      <c r="C8" s="27" t="s">
        <v>53</v>
      </c>
      <c r="D8" s="27" t="s">
        <v>86</v>
      </c>
      <c r="E8" s="175">
        <v>120153</v>
      </c>
      <c r="F8" s="28" t="s">
        <v>10</v>
      </c>
      <c r="G8" s="87">
        <v>87600</v>
      </c>
      <c r="H8" s="40" t="s">
        <v>128</v>
      </c>
      <c r="I8" s="136">
        <v>30.51</v>
      </c>
      <c r="J8" s="77">
        <v>0</v>
      </c>
      <c r="K8" s="73">
        <v>29.9</v>
      </c>
      <c r="L8" s="77">
        <v>0</v>
      </c>
      <c r="M8" s="73">
        <v>29.58</v>
      </c>
      <c r="N8" s="77">
        <v>2</v>
      </c>
      <c r="O8" s="70">
        <f t="shared" si="0"/>
        <v>61.48</v>
      </c>
      <c r="P8" s="20">
        <f t="shared" si="1"/>
        <v>1</v>
      </c>
    </row>
    <row r="9" spans="1:16">
      <c r="A9" s="188"/>
      <c r="B9" s="27"/>
      <c r="C9" s="27"/>
      <c r="D9" s="27"/>
      <c r="E9" s="46"/>
      <c r="F9" s="28"/>
      <c r="G9" s="45"/>
      <c r="H9" s="27"/>
      <c r="I9" s="20"/>
      <c r="J9" s="8"/>
      <c r="K9" s="20"/>
      <c r="L9" s="8"/>
      <c r="M9" s="20"/>
      <c r="N9" s="8"/>
      <c r="O9" s="20"/>
      <c r="P9" s="20"/>
    </row>
    <row r="10" spans="1:16">
      <c r="A10" s="188"/>
      <c r="B10" s="27"/>
      <c r="C10" s="27"/>
      <c r="D10" s="27"/>
      <c r="E10" s="46"/>
      <c r="F10" s="27"/>
      <c r="G10" s="45"/>
      <c r="H10" s="27"/>
      <c r="I10" s="20"/>
      <c r="J10" s="8"/>
      <c r="K10" s="20"/>
      <c r="L10" s="8"/>
      <c r="M10" s="20"/>
      <c r="N10" s="8"/>
      <c r="O10" s="20"/>
      <c r="P10" s="20"/>
    </row>
    <row r="11" spans="1:16">
      <c r="A11" s="188"/>
      <c r="B11" s="200"/>
      <c r="C11" s="27"/>
      <c r="D11" s="28"/>
      <c r="E11" s="153"/>
      <c r="F11" s="28"/>
      <c r="G11" s="33"/>
      <c r="H11" s="27"/>
      <c r="I11" s="8"/>
      <c r="J11" s="8"/>
      <c r="K11" s="20"/>
      <c r="L11" s="8"/>
      <c r="M11" s="20"/>
      <c r="N11" s="8"/>
      <c r="O11" s="20"/>
      <c r="P11" s="20"/>
    </row>
    <row r="12" spans="1:16">
      <c r="A12" s="188"/>
      <c r="B12" s="27"/>
      <c r="C12" s="27"/>
      <c r="D12" s="28"/>
      <c r="E12" s="153"/>
      <c r="F12" s="28"/>
      <c r="G12" s="33"/>
      <c r="H12" s="27"/>
      <c r="I12" s="20"/>
      <c r="J12" s="8"/>
      <c r="K12" s="20"/>
      <c r="L12" s="8"/>
      <c r="M12" s="20"/>
      <c r="N12" s="8"/>
      <c r="O12" s="20"/>
      <c r="P12" s="20"/>
    </row>
    <row r="13" spans="1:16">
      <c r="A13" s="45" t="str">
        <f t="shared" si="2"/>
        <v/>
      </c>
      <c r="B13" s="27"/>
      <c r="C13" s="71"/>
      <c r="D13" s="27"/>
      <c r="E13" s="160"/>
      <c r="F13" s="161"/>
      <c r="G13" s="149"/>
      <c r="H13" s="71"/>
      <c r="I13" s="20"/>
      <c r="J13" s="8"/>
      <c r="K13" s="20"/>
      <c r="L13" s="8"/>
      <c r="M13" s="20"/>
      <c r="N13" s="8"/>
      <c r="O13" s="20"/>
      <c r="P13" s="20"/>
    </row>
    <row r="14" spans="1:16" ht="12" customHeight="1">
      <c r="A14" s="45"/>
      <c r="B14" s="8"/>
      <c r="C14" t="s">
        <v>30</v>
      </c>
      <c r="D14" s="27"/>
      <c r="E14" s="26"/>
      <c r="F14" s="27"/>
      <c r="G14" s="45"/>
      <c r="H14" s="27"/>
      <c r="I14" s="20"/>
      <c r="J14" s="8"/>
      <c r="K14" s="20"/>
      <c r="L14" s="8"/>
      <c r="M14" s="20"/>
      <c r="N14" s="8"/>
      <c r="O14" s="20"/>
      <c r="P14" s="20"/>
    </row>
    <row r="15" spans="1:16">
      <c r="A15" s="45"/>
      <c r="B15" s="27"/>
      <c r="C15" s="30" t="s">
        <v>23</v>
      </c>
      <c r="D15" s="203">
        <v>0.63888888888888895</v>
      </c>
      <c r="E15" s="163"/>
      <c r="F15" s="27"/>
      <c r="G15" s="45"/>
      <c r="H15" s="27"/>
      <c r="I15" s="20"/>
      <c r="J15" s="8"/>
      <c r="K15" s="20"/>
      <c r="L15" s="8"/>
      <c r="M15" s="20"/>
      <c r="N15" s="8"/>
      <c r="O15" s="20"/>
      <c r="P15" s="20"/>
    </row>
    <row r="16" spans="1:16">
      <c r="A16" s="45"/>
      <c r="B16" s="27"/>
      <c r="C16" s="30" t="s">
        <v>24</v>
      </c>
      <c r="D16" s="203">
        <v>0.64930555555555558</v>
      </c>
      <c r="E16" s="26"/>
      <c r="F16" s="27"/>
      <c r="G16" s="45"/>
      <c r="H16" s="27"/>
      <c r="I16" s="20"/>
      <c r="J16" s="8"/>
      <c r="K16" s="20"/>
      <c r="L16" s="8"/>
      <c r="M16" s="20"/>
      <c r="N16" s="8"/>
      <c r="O16" s="20"/>
      <c r="P16" s="20"/>
    </row>
    <row r="17" spans="1:16">
      <c r="A17" s="33"/>
      <c r="B17" s="28"/>
      <c r="C17" s="27"/>
      <c r="D17" s="27"/>
      <c r="E17" s="48"/>
      <c r="F17" s="28"/>
      <c r="G17" s="33"/>
      <c r="H17" s="27"/>
      <c r="I17" s="20"/>
      <c r="J17" s="18"/>
      <c r="K17" s="22"/>
      <c r="L17" s="18"/>
      <c r="M17" s="22"/>
      <c r="N17" s="18"/>
      <c r="O17" s="22"/>
      <c r="P17" s="22"/>
    </row>
    <row r="18" spans="1:16">
      <c r="A18" s="33"/>
      <c r="B18" s="28"/>
      <c r="G18" s="45"/>
      <c r="H18" s="27"/>
      <c r="I18" s="20"/>
      <c r="J18" s="18"/>
      <c r="K18" s="22"/>
      <c r="L18" s="18"/>
      <c r="M18" s="22"/>
      <c r="N18" s="18"/>
      <c r="O18" s="22"/>
      <c r="P18" s="22"/>
    </row>
    <row r="19" spans="1:16">
      <c r="A19" s="33"/>
      <c r="B19" s="28"/>
      <c r="G19" s="45"/>
      <c r="H19" s="27"/>
      <c r="I19" s="20"/>
      <c r="J19" s="18"/>
      <c r="K19" s="22"/>
      <c r="L19" s="18"/>
      <c r="M19" s="22"/>
      <c r="N19" s="18"/>
      <c r="O19" s="22"/>
      <c r="P19" s="22"/>
    </row>
    <row r="20" spans="1:16">
      <c r="A20" s="33"/>
      <c r="B20" s="28"/>
      <c r="G20" s="124"/>
      <c r="H20" s="123"/>
      <c r="I20" s="20"/>
      <c r="J20" s="18"/>
      <c r="K20" s="22"/>
      <c r="L20" s="18"/>
      <c r="M20" s="22"/>
      <c r="N20" s="18"/>
      <c r="O20" s="22"/>
      <c r="P20" s="22"/>
    </row>
    <row r="21" spans="1:16">
      <c r="A21" s="33"/>
      <c r="B21" s="28"/>
      <c r="C21" s="127"/>
      <c r="D21" s="123"/>
      <c r="E21" s="137"/>
      <c r="F21" s="133"/>
      <c r="G21" s="126"/>
      <c r="H21" s="127"/>
      <c r="I21" s="18"/>
      <c r="J21" s="18"/>
      <c r="K21" s="22"/>
      <c r="L21" s="18"/>
      <c r="M21" s="22"/>
      <c r="N21" s="18"/>
      <c r="O21" s="22"/>
      <c r="P21" s="22"/>
    </row>
    <row r="22" spans="1:16">
      <c r="A22" s="33"/>
      <c r="B22" s="28"/>
      <c r="C22" s="127"/>
      <c r="D22" s="128"/>
      <c r="E22" s="137"/>
      <c r="F22" s="125"/>
      <c r="G22" s="126"/>
      <c r="H22" s="127"/>
      <c r="I22" s="18"/>
      <c r="J22" s="18"/>
      <c r="K22" s="22"/>
      <c r="L22" s="18"/>
      <c r="M22" s="22"/>
      <c r="N22" s="18"/>
      <c r="O22" s="22"/>
      <c r="P22" s="22"/>
    </row>
    <row r="23" spans="1:16">
      <c r="A23" s="33"/>
      <c r="B23" s="28"/>
      <c r="C23" s="127"/>
      <c r="D23" s="123"/>
      <c r="E23" s="137"/>
      <c r="F23" s="138"/>
      <c r="G23" s="126"/>
      <c r="H23" s="127"/>
      <c r="I23" s="18"/>
      <c r="J23" s="18"/>
      <c r="K23" s="22"/>
      <c r="L23" s="18"/>
      <c r="M23" s="22"/>
      <c r="N23" s="18"/>
      <c r="O23" s="22"/>
      <c r="P23" s="22"/>
    </row>
    <row r="24" spans="1:16">
      <c r="A24" s="33"/>
      <c r="B24" s="28"/>
      <c r="C24" s="127"/>
      <c r="D24" s="123"/>
      <c r="E24" s="137"/>
      <c r="F24" s="125"/>
      <c r="G24" s="126"/>
      <c r="H24" s="127"/>
      <c r="I24" s="18"/>
      <c r="J24" s="18"/>
      <c r="K24" s="22"/>
      <c r="L24" s="18"/>
      <c r="M24" s="18"/>
      <c r="N24" s="18"/>
      <c r="O24" s="22"/>
      <c r="P24" s="22"/>
    </row>
    <row r="25" spans="1:16">
      <c r="A25" s="33" t="str">
        <f>IF(C25&lt;&gt;"",A24+1,"")</f>
        <v/>
      </c>
      <c r="B25" s="18"/>
      <c r="C25" s="12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>
      <c r="A26" s="24" t="str">
        <f>IF(C26&lt;&gt;"",A25+1,"")</f>
        <v/>
      </c>
    </row>
    <row r="27" spans="1:16">
      <c r="A27" s="24" t="str">
        <f>IF(C27&lt;&gt;"",A26+1,"")</f>
        <v/>
      </c>
    </row>
  </sheetData>
  <phoneticPr fontId="0" type="noConversion"/>
  <printOptions horizontalCentered="1" gridLines="1" gridLinesSet="0"/>
  <pageMargins left="0.59055118110236227" right="0.59055118110236227" top="1.3779527559055118" bottom="1.3779527559055118" header="0.31496062992125984" footer="0.31496062992125984"/>
  <pageSetup paperSize="9" fitToHeight="2" orientation="landscape" horizontalDpi="4294967293" verticalDpi="300" r:id="rId1"/>
  <headerFooter alignWithMargins="0">
    <oddHeader xml:space="preserve">&amp;LAusrichter:
&amp;"Arial,Fett"&amp;G&amp;"Arial,Standard"
&amp;"Arial,Fett"
&amp;C&amp;"Arial,Fett"&amp;14Ergebnisliste K5
  7. Lauf zum Schwabenpokal 2016
 am Sonntag, 17. Juli 2016
&amp;RGestartet:  
Gewertet: </oddHeader>
    <oddFooter>&amp;L&amp;"Arial,Fett"MSC Kaufbeuren für AMC Memmingen
Markus Köhler&amp;C&amp;G&amp;R&amp;F /
&amp;"Arial,Fett"&amp;A&amp;"Arial,Standard" / 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5"/>
  <sheetViews>
    <sheetView zoomScale="110" workbookViewId="0">
      <selection activeCell="P2" activeCellId="1" sqref="C2:F6 P2:P6"/>
    </sheetView>
  </sheetViews>
  <sheetFormatPr baseColWidth="10" defaultRowHeight="12.75"/>
  <cols>
    <col min="1" max="1" width="2.42578125" customWidth="1"/>
    <col min="2" max="2" width="4.28515625" customWidth="1"/>
    <col min="3" max="3" width="12.28515625" customWidth="1"/>
    <col min="4" max="4" width="8.85546875" customWidth="1"/>
    <col min="5" max="5" width="7" customWidth="1"/>
    <col min="6" max="6" width="17" customWidth="1"/>
    <col min="7" max="7" width="6.42578125" customWidth="1"/>
    <col min="8" max="8" width="12.28515625" bestFit="1" customWidth="1"/>
    <col min="9" max="9" width="6.7109375" customWidth="1"/>
    <col min="10" max="10" width="6.140625" customWidth="1"/>
    <col min="11" max="11" width="6.7109375" customWidth="1"/>
    <col min="12" max="12" width="6.140625" customWidth="1"/>
    <col min="13" max="13" width="6" customWidth="1"/>
    <col min="14" max="14" width="6.42578125" customWidth="1"/>
    <col min="15" max="15" width="7.7109375" customWidth="1"/>
    <col min="16" max="16" width="6.7109375" customWidth="1"/>
  </cols>
  <sheetData>
    <row r="1" spans="1:16" ht="29.45" customHeight="1">
      <c r="A1" s="15" t="s">
        <v>18</v>
      </c>
      <c r="B1" s="34" t="s">
        <v>19</v>
      </c>
      <c r="C1" s="10" t="s">
        <v>3</v>
      </c>
      <c r="D1" s="35" t="s">
        <v>4</v>
      </c>
      <c r="E1" s="66" t="s">
        <v>5</v>
      </c>
      <c r="F1" s="35" t="s">
        <v>29</v>
      </c>
      <c r="G1" s="13" t="s">
        <v>20</v>
      </c>
      <c r="H1" s="13" t="s">
        <v>21</v>
      </c>
      <c r="I1" s="9" t="s">
        <v>25</v>
      </c>
      <c r="J1" s="15"/>
      <c r="K1" s="9" t="s">
        <v>26</v>
      </c>
      <c r="L1" s="15"/>
      <c r="M1" s="9" t="s">
        <v>27</v>
      </c>
      <c r="N1" s="15"/>
      <c r="O1" s="16" t="s">
        <v>22</v>
      </c>
      <c r="P1" s="94" t="s">
        <v>8</v>
      </c>
    </row>
    <row r="2" spans="1:16" ht="13.15" customHeight="1">
      <c r="A2" s="8">
        <v>1</v>
      </c>
      <c r="B2" s="83">
        <v>85</v>
      </c>
      <c r="C2" s="27" t="s">
        <v>180</v>
      </c>
      <c r="D2" s="83" t="s">
        <v>181</v>
      </c>
      <c r="E2" s="153">
        <v>120166</v>
      </c>
      <c r="F2" s="37" t="s">
        <v>9</v>
      </c>
      <c r="G2" s="45">
        <v>87616</v>
      </c>
      <c r="H2" s="83" t="s">
        <v>111</v>
      </c>
      <c r="I2" s="20">
        <v>27.16</v>
      </c>
      <c r="J2" s="77">
        <v>0</v>
      </c>
      <c r="K2" s="73">
        <v>27.06</v>
      </c>
      <c r="L2" s="77">
        <v>0</v>
      </c>
      <c r="M2" s="73">
        <v>27.21</v>
      </c>
      <c r="N2" s="77">
        <v>0</v>
      </c>
      <c r="O2" s="70">
        <f>SUM(K2:N2)</f>
        <v>54.269999999999996</v>
      </c>
      <c r="P2" s="20">
        <f>(MAX(A$2:A$15)-A2)/MAX(A$2:A$15)*10+1</f>
        <v>9</v>
      </c>
    </row>
    <row r="3" spans="1:16">
      <c r="A3" s="188">
        <f>IF(C3&lt;&gt;"",A2+1,"")</f>
        <v>2</v>
      </c>
      <c r="B3" s="40">
        <v>83</v>
      </c>
      <c r="C3" s="8" t="s">
        <v>62</v>
      </c>
      <c r="D3" s="25" t="s">
        <v>96</v>
      </c>
      <c r="E3" s="46">
        <v>142460</v>
      </c>
      <c r="F3" s="29" t="s">
        <v>14</v>
      </c>
      <c r="G3" s="45">
        <v>86343</v>
      </c>
      <c r="H3" s="40" t="s">
        <v>136</v>
      </c>
      <c r="I3" s="20">
        <v>27.39</v>
      </c>
      <c r="J3" s="77">
        <v>2</v>
      </c>
      <c r="K3" s="73">
        <v>28.03</v>
      </c>
      <c r="L3" s="77">
        <v>0</v>
      </c>
      <c r="M3" s="73">
        <v>27.89</v>
      </c>
      <c r="N3" s="77">
        <v>0</v>
      </c>
      <c r="O3" s="70">
        <f>SUM(K3:N3)</f>
        <v>55.92</v>
      </c>
      <c r="P3" s="20">
        <f>(MAX(A$2:A$15)-A3)/MAX(A$2:A$15)*10+1</f>
        <v>7</v>
      </c>
    </row>
    <row r="4" spans="1:16">
      <c r="A4" s="188">
        <f>IF(C4&lt;&gt;"",A3+1,"")</f>
        <v>3</v>
      </c>
      <c r="B4" s="40">
        <v>82</v>
      </c>
      <c r="C4" s="19" t="s">
        <v>179</v>
      </c>
      <c r="D4" s="40" t="s">
        <v>98</v>
      </c>
      <c r="E4" s="153">
        <v>120256</v>
      </c>
      <c r="F4" s="29" t="s">
        <v>11</v>
      </c>
      <c r="G4" s="33">
        <v>86554</v>
      </c>
      <c r="H4" s="40" t="s">
        <v>112</v>
      </c>
      <c r="I4" s="73">
        <v>29.06</v>
      </c>
      <c r="J4" s="77">
        <v>2</v>
      </c>
      <c r="K4" s="73">
        <v>27.85</v>
      </c>
      <c r="L4" s="77">
        <v>0</v>
      </c>
      <c r="M4" s="73">
        <v>28.26</v>
      </c>
      <c r="N4" s="77">
        <v>0</v>
      </c>
      <c r="O4" s="70">
        <f>SUM(K4:N4)</f>
        <v>56.11</v>
      </c>
      <c r="P4" s="20">
        <f>(MAX(A$2:A$15)-A4)/MAX(A$2:A$15)*10+1</f>
        <v>5</v>
      </c>
    </row>
    <row r="5" spans="1:16">
      <c r="A5" s="188">
        <f>IF(C5&lt;&gt;"",A4+1,"")</f>
        <v>4</v>
      </c>
      <c r="B5" s="40">
        <v>84</v>
      </c>
      <c r="C5" s="27" t="s">
        <v>182</v>
      </c>
      <c r="D5" s="29" t="s">
        <v>183</v>
      </c>
      <c r="E5" s="153">
        <v>120161</v>
      </c>
      <c r="F5" s="29" t="s">
        <v>10</v>
      </c>
      <c r="G5" s="33">
        <v>87665</v>
      </c>
      <c r="H5" s="40" t="s">
        <v>110</v>
      </c>
      <c r="I5" s="73">
        <v>27.51</v>
      </c>
      <c r="J5" s="77">
        <v>2</v>
      </c>
      <c r="K5" s="73">
        <v>28.04</v>
      </c>
      <c r="L5" s="77">
        <v>2</v>
      </c>
      <c r="M5" s="73">
        <v>27.7</v>
      </c>
      <c r="N5" s="77">
        <v>0</v>
      </c>
      <c r="O5" s="70">
        <f>SUM(K5:N5)</f>
        <v>57.739999999999995</v>
      </c>
      <c r="P5" s="20">
        <f>(MAX(A$2:A$15)-A5)/MAX(A$2:A$15)*10+1</f>
        <v>3</v>
      </c>
    </row>
    <row r="6" spans="1:16">
      <c r="A6" s="188">
        <f>IF(C6&lt;&gt;"",A5+1,"")</f>
        <v>5</v>
      </c>
      <c r="B6" s="40">
        <v>81</v>
      </c>
      <c r="C6" s="27" t="s">
        <v>95</v>
      </c>
      <c r="D6" s="29" t="s">
        <v>41</v>
      </c>
      <c r="E6" s="46">
        <v>120052</v>
      </c>
      <c r="F6" s="29" t="s">
        <v>15</v>
      </c>
      <c r="G6" s="33">
        <v>86438</v>
      </c>
      <c r="H6" s="40" t="s">
        <v>127</v>
      </c>
      <c r="I6" s="20">
        <v>28.33</v>
      </c>
      <c r="J6" s="77">
        <v>0</v>
      </c>
      <c r="K6" s="73">
        <v>28.07</v>
      </c>
      <c r="L6" s="77">
        <v>4</v>
      </c>
      <c r="M6" s="73">
        <v>27.77</v>
      </c>
      <c r="N6" s="77">
        <v>0</v>
      </c>
      <c r="O6" s="70">
        <f>SUM(K6:N6)</f>
        <v>59.84</v>
      </c>
      <c r="P6" s="20">
        <f>(MAX(A$2:A$15)-A6)/MAX(A$2:A$15)*10+1</f>
        <v>1</v>
      </c>
    </row>
    <row r="7" spans="1:16" s="99" customFormat="1">
      <c r="A7" s="45"/>
      <c r="B7" s="27"/>
      <c r="C7" s="8"/>
      <c r="D7" s="18"/>
      <c r="E7" s="46"/>
      <c r="F7" s="28"/>
      <c r="G7" s="33"/>
      <c r="H7" s="28"/>
      <c r="I7" s="20"/>
      <c r="J7" s="8"/>
      <c r="K7" s="20"/>
      <c r="L7" s="8"/>
      <c r="M7" s="20"/>
      <c r="N7" s="8"/>
      <c r="O7" s="20"/>
      <c r="P7" s="20"/>
    </row>
    <row r="8" spans="1:16">
      <c r="A8" s="45"/>
      <c r="B8" s="27"/>
      <c r="C8" s="18" t="s">
        <v>30</v>
      </c>
      <c r="D8" s="27"/>
      <c r="E8" s="46"/>
      <c r="F8" s="28"/>
      <c r="G8" s="27"/>
      <c r="H8" s="27"/>
      <c r="I8" s="20"/>
      <c r="J8" s="8"/>
      <c r="K8" s="20"/>
      <c r="L8" s="8"/>
      <c r="M8" s="20"/>
      <c r="N8" s="8"/>
      <c r="O8" s="20"/>
      <c r="P8" s="20"/>
    </row>
    <row r="9" spans="1:16">
      <c r="A9" s="45"/>
      <c r="B9" s="200"/>
      <c r="C9" s="30" t="s">
        <v>23</v>
      </c>
      <c r="D9" s="216">
        <v>0.63888888888888895</v>
      </c>
      <c r="E9" s="132"/>
      <c r="F9" s="214"/>
      <c r="G9" s="185"/>
      <c r="H9" s="168"/>
      <c r="I9" s="189"/>
      <c r="J9" s="201"/>
      <c r="K9" s="189"/>
      <c r="L9" s="201"/>
      <c r="M9" s="189"/>
      <c r="N9" s="201"/>
      <c r="O9" s="189"/>
      <c r="P9" s="189"/>
    </row>
    <row r="10" spans="1:16">
      <c r="A10" s="33"/>
      <c r="B10" s="28"/>
      <c r="C10" s="30" t="s">
        <v>24</v>
      </c>
      <c r="D10" s="203">
        <v>0.64930555555555558</v>
      </c>
      <c r="E10" s="33"/>
      <c r="F10" s="28"/>
      <c r="G10" s="27"/>
      <c r="H10" s="27"/>
      <c r="I10" s="22"/>
      <c r="J10" s="18"/>
      <c r="K10" s="22"/>
      <c r="L10" s="18"/>
      <c r="M10" s="22"/>
      <c r="N10" s="18"/>
      <c r="O10" s="22"/>
      <c r="P10" s="22"/>
    </row>
    <row r="11" spans="1:16">
      <c r="A11" s="33" t="str">
        <f>IF(C11&lt;&gt;"",#REF!+1,"")</f>
        <v/>
      </c>
      <c r="B11" s="28"/>
      <c r="C11" s="8"/>
      <c r="D11" s="27"/>
      <c r="E11" s="48"/>
      <c r="F11" s="27"/>
      <c r="G11" s="30"/>
      <c r="H11" s="28"/>
      <c r="I11" s="22"/>
      <c r="J11" s="18"/>
      <c r="K11" s="22"/>
      <c r="L11" s="18"/>
      <c r="M11" s="22"/>
      <c r="N11" s="18"/>
      <c r="O11" s="22"/>
      <c r="P11" s="22"/>
    </row>
    <row r="12" spans="1:16">
      <c r="A12" s="33" t="str">
        <f>IF(C12&lt;&gt;"",A11+1,"")</f>
        <v/>
      </c>
      <c r="B12" s="28"/>
      <c r="C12" s="62"/>
      <c r="D12" s="62"/>
      <c r="E12" s="67"/>
      <c r="F12" s="62"/>
      <c r="G12" s="45"/>
      <c r="H12" s="27"/>
      <c r="I12" s="20"/>
      <c r="J12" s="18"/>
      <c r="K12" s="22"/>
      <c r="L12" s="18"/>
      <c r="M12" s="22"/>
      <c r="N12" s="18"/>
      <c r="O12" s="22"/>
      <c r="P12" s="22"/>
    </row>
    <row r="13" spans="1:16">
      <c r="A13" s="33"/>
      <c r="B13" s="28"/>
      <c r="D13" s="27"/>
      <c r="E13" s="33"/>
      <c r="F13" s="27"/>
      <c r="G13" s="45"/>
      <c r="H13" s="27"/>
      <c r="I13" s="22"/>
      <c r="J13" s="18"/>
      <c r="K13" s="22"/>
      <c r="L13" s="18"/>
      <c r="M13" s="22"/>
      <c r="N13" s="18"/>
      <c r="O13" s="22"/>
      <c r="P13" s="22"/>
    </row>
    <row r="14" spans="1:16">
      <c r="A14" s="33"/>
      <c r="B14" s="28"/>
      <c r="D14" s="203"/>
      <c r="E14" s="48"/>
      <c r="F14" s="27"/>
      <c r="G14" s="30"/>
      <c r="H14" s="28"/>
      <c r="I14" s="22"/>
      <c r="J14" s="18"/>
      <c r="K14" s="22"/>
      <c r="L14" s="18"/>
      <c r="M14" s="22"/>
      <c r="N14" s="18"/>
      <c r="O14" s="22"/>
      <c r="P14" s="22"/>
    </row>
    <row r="15" spans="1:16">
      <c r="A15" s="33"/>
      <c r="B15" s="28"/>
      <c r="D15" s="215"/>
      <c r="E15" s="67"/>
      <c r="F15" s="62"/>
      <c r="G15" s="45"/>
      <c r="H15" s="27"/>
      <c r="I15" s="20"/>
      <c r="J15" s="18"/>
      <c r="K15" s="22"/>
      <c r="L15" s="18"/>
      <c r="M15" s="22"/>
      <c r="N15" s="18"/>
      <c r="O15" s="22"/>
      <c r="P15" s="22"/>
    </row>
    <row r="23" spans="4:6">
      <c r="D23" s="18"/>
      <c r="E23" s="46"/>
      <c r="F23" s="28"/>
    </row>
    <row r="24" spans="4:6">
      <c r="D24" s="74"/>
      <c r="E24" s="61"/>
      <c r="F24" s="28"/>
    </row>
    <row r="25" spans="4:6">
      <c r="D25" s="74"/>
      <c r="E25" s="61"/>
      <c r="F25" s="28"/>
    </row>
  </sheetData>
  <phoneticPr fontId="0" type="noConversion"/>
  <printOptions horizontalCentered="1" gridLines="1" gridLinesSet="0"/>
  <pageMargins left="0.59055118110236227" right="0.59055118110236227" top="1.3779527559055118" bottom="1.3779527559055118" header="0.31496062992125984" footer="0.31496062992125984"/>
  <pageSetup paperSize="9" fitToHeight="2" orientation="landscape" horizontalDpi="4294967293" verticalDpi="300" r:id="rId1"/>
  <headerFooter alignWithMargins="0">
    <oddHeader xml:space="preserve">&amp;LAusrichter:
&amp;"Arial,Fett"&amp;G&amp;"Arial,Standard"
&amp;"Arial,Fett"
&amp;C&amp;"Arial,Fett"&amp;14Ergebnisliste K6
  7. Lauf zum Schwabenpokal 2016
 am Sonntag, 17. Juli 2016
&amp;RGestartet:   
Gewertet:   </oddHeader>
    <oddFooter>&amp;L&amp;"Arial,Fett"MSC Kaufbeuren für AMC Memmingen
Markus Köhler&amp;C&amp;G&amp;R&amp;F /
&amp;"Arial,Fett"&amp;A&amp;"Arial,Standard" / &amp;D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61"/>
  <sheetViews>
    <sheetView tabSelected="1" workbookViewId="0">
      <selection activeCell="B15" sqref="B15"/>
    </sheetView>
  </sheetViews>
  <sheetFormatPr baseColWidth="10" defaultRowHeight="12.75"/>
  <cols>
    <col min="1" max="1" width="5.5703125" customWidth="1"/>
    <col min="2" max="2" width="21.42578125" bestFit="1" customWidth="1"/>
    <col min="3" max="3" width="3.7109375" bestFit="1" customWidth="1"/>
    <col min="4" max="5" width="12.5703125" bestFit="1" customWidth="1"/>
    <col min="6" max="6" width="10.140625" customWidth="1"/>
    <col min="7" max="7" width="19.140625" customWidth="1"/>
    <col min="8" max="8" width="6.7109375" customWidth="1"/>
    <col min="9" max="9" width="8.42578125" customWidth="1"/>
    <col min="10" max="11" width="10.28515625" customWidth="1"/>
    <col min="12" max="12" width="13.7109375" customWidth="1"/>
    <col min="13" max="13" width="4.28515625" customWidth="1"/>
    <col min="14" max="14" width="11.85546875" bestFit="1" customWidth="1"/>
    <col min="15" max="15" width="8.85546875" bestFit="1" customWidth="1"/>
    <col min="16" max="16" width="7.140625" bestFit="1" customWidth="1"/>
    <col min="17" max="17" width="20.5703125" customWidth="1"/>
    <col min="18" max="18" width="6.5703125" bestFit="1" customWidth="1"/>
    <col min="19" max="19" width="7.85546875" style="7" customWidth="1"/>
  </cols>
  <sheetData>
    <row r="1" spans="1:20" ht="35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2" t="s">
        <v>5</v>
      </c>
      <c r="G1" t="s">
        <v>29</v>
      </c>
      <c r="H1" s="3" t="s">
        <v>6</v>
      </c>
      <c r="I1" t="s">
        <v>7</v>
      </c>
      <c r="M1" s="18"/>
      <c r="N1" s="27" t="s">
        <v>204</v>
      </c>
      <c r="O1" s="28"/>
      <c r="P1" s="41"/>
      <c r="Q1" s="51"/>
      <c r="R1" s="28"/>
      <c r="S1" s="75"/>
      <c r="T1" s="18"/>
    </row>
    <row r="2" spans="1:20">
      <c r="I2" s="4"/>
    </row>
    <row r="3" spans="1:20" ht="12.75" customHeight="1">
      <c r="A3">
        <v>1</v>
      </c>
      <c r="B3" s="5" t="s">
        <v>12</v>
      </c>
      <c r="C3" t="s">
        <v>213</v>
      </c>
      <c r="D3" t="s">
        <v>58</v>
      </c>
      <c r="E3" t="s">
        <v>59</v>
      </c>
      <c r="F3">
        <v>131969</v>
      </c>
      <c r="G3" t="s">
        <v>12</v>
      </c>
      <c r="H3" s="217">
        <v>10</v>
      </c>
    </row>
    <row r="4" spans="1:20" ht="12.75" customHeight="1">
      <c r="C4" t="s">
        <v>215</v>
      </c>
      <c r="D4" t="s">
        <v>79</v>
      </c>
      <c r="E4" t="s">
        <v>80</v>
      </c>
      <c r="F4">
        <v>132090</v>
      </c>
      <c r="G4" t="s">
        <v>12</v>
      </c>
      <c r="H4" s="217">
        <v>10</v>
      </c>
    </row>
    <row r="5" spans="1:20" ht="12.75" customHeight="1">
      <c r="C5" t="s">
        <v>213</v>
      </c>
      <c r="D5" t="s">
        <v>51</v>
      </c>
      <c r="E5" t="s">
        <v>52</v>
      </c>
      <c r="F5">
        <v>142480</v>
      </c>
      <c r="G5" t="s">
        <v>12</v>
      </c>
      <c r="H5" s="217">
        <v>9.5</v>
      </c>
    </row>
    <row r="6" spans="1:20" ht="12.75" customHeight="1">
      <c r="C6" t="s">
        <v>214</v>
      </c>
      <c r="D6" s="18" t="s">
        <v>71</v>
      </c>
      <c r="E6" s="18" t="s">
        <v>72</v>
      </c>
      <c r="F6" s="18">
        <v>142389</v>
      </c>
      <c r="G6" s="18" t="s">
        <v>12</v>
      </c>
      <c r="H6" s="218">
        <v>8.9166666666666661</v>
      </c>
      <c r="I6" s="7"/>
    </row>
    <row r="7" spans="1:20" ht="12.75" customHeight="1">
      <c r="C7" t="s">
        <v>187</v>
      </c>
      <c r="D7" s="4" t="s">
        <v>51</v>
      </c>
      <c r="E7" t="s">
        <v>135</v>
      </c>
      <c r="F7">
        <v>152900</v>
      </c>
      <c r="G7" t="s">
        <v>12</v>
      </c>
      <c r="H7" s="217">
        <v>8.8947368421052637</v>
      </c>
      <c r="I7" s="220">
        <f>SUM(H3:H7)</f>
        <v>47.311403508771932</v>
      </c>
      <c r="J7" s="4">
        <v>9.75</v>
      </c>
      <c r="K7" s="4"/>
      <c r="L7" s="4"/>
    </row>
    <row r="8" spans="1:20" ht="12.75" customHeight="1">
      <c r="D8" s="95"/>
      <c r="E8" s="95"/>
      <c r="G8" s="95"/>
      <c r="H8" s="218"/>
      <c r="J8" s="4"/>
      <c r="K8" s="4"/>
      <c r="L8" s="4"/>
      <c r="R8" s="217"/>
    </row>
    <row r="9" spans="1:20" ht="12.75" customHeight="1">
      <c r="A9">
        <v>2</v>
      </c>
      <c r="B9" s="5" t="s">
        <v>9</v>
      </c>
      <c r="C9" t="s">
        <v>216</v>
      </c>
      <c r="D9" t="s">
        <v>97</v>
      </c>
      <c r="E9" t="s">
        <v>85</v>
      </c>
      <c r="F9">
        <v>120164</v>
      </c>
      <c r="G9" t="s">
        <v>9</v>
      </c>
      <c r="H9" s="217">
        <v>9.5714285714285712</v>
      </c>
      <c r="J9" s="4"/>
      <c r="K9" s="4"/>
      <c r="L9" s="4"/>
    </row>
    <row r="10" spans="1:20" ht="12.75" customHeight="1">
      <c r="C10" t="s">
        <v>187</v>
      </c>
      <c r="D10" t="s">
        <v>117</v>
      </c>
      <c r="E10" t="s">
        <v>118</v>
      </c>
      <c r="F10">
        <v>162956</v>
      </c>
      <c r="G10" t="s">
        <v>9</v>
      </c>
      <c r="H10" s="217">
        <v>9.4210526315789469</v>
      </c>
      <c r="J10" s="4"/>
      <c r="K10" s="4"/>
      <c r="L10" s="4"/>
    </row>
    <row r="11" spans="1:20" ht="12.75" customHeight="1">
      <c r="C11" t="s">
        <v>213</v>
      </c>
      <c r="D11" t="s">
        <v>56</v>
      </c>
      <c r="E11" t="s">
        <v>57</v>
      </c>
      <c r="F11">
        <v>131826</v>
      </c>
      <c r="G11" t="s">
        <v>9</v>
      </c>
      <c r="H11" s="217">
        <v>9</v>
      </c>
      <c r="I11" s="7"/>
      <c r="J11" s="4"/>
      <c r="K11" s="4"/>
      <c r="L11" s="4"/>
    </row>
    <row r="12" spans="1:20" ht="12.75" customHeight="1">
      <c r="C12" t="s">
        <v>217</v>
      </c>
      <c r="D12" t="s">
        <v>180</v>
      </c>
      <c r="E12" t="s">
        <v>181</v>
      </c>
      <c r="F12">
        <v>120166</v>
      </c>
      <c r="G12" t="s">
        <v>9</v>
      </c>
      <c r="H12" s="217">
        <v>9</v>
      </c>
      <c r="I12" s="7"/>
      <c r="J12" s="4"/>
      <c r="K12" s="4"/>
      <c r="L12" s="4"/>
    </row>
    <row r="13" spans="1:20" ht="12.75" customHeight="1">
      <c r="C13" t="s">
        <v>214</v>
      </c>
      <c r="D13" t="s">
        <v>83</v>
      </c>
      <c r="E13" t="s">
        <v>84</v>
      </c>
      <c r="F13">
        <v>120173</v>
      </c>
      <c r="G13" t="s">
        <v>9</v>
      </c>
      <c r="H13" s="218">
        <v>8.5</v>
      </c>
      <c r="I13" s="220">
        <f>SUM(H9:H13)</f>
        <v>45.492481203007515</v>
      </c>
      <c r="J13" s="4">
        <v>8.5</v>
      </c>
      <c r="K13" s="4"/>
      <c r="L13" s="4"/>
    </row>
    <row r="14" spans="1:20" ht="12.75" customHeight="1">
      <c r="D14" s="19"/>
      <c r="E14" s="19"/>
      <c r="F14" s="79"/>
      <c r="G14" s="147"/>
      <c r="H14" s="219"/>
      <c r="J14" s="4"/>
      <c r="K14" s="4"/>
      <c r="L14" s="4"/>
    </row>
    <row r="15" spans="1:20" ht="12.75" customHeight="1">
      <c r="A15">
        <v>3</v>
      </c>
      <c r="B15" s="5" t="s">
        <v>11</v>
      </c>
      <c r="C15" t="s">
        <v>214</v>
      </c>
      <c r="D15" t="s">
        <v>65</v>
      </c>
      <c r="E15" t="s">
        <v>66</v>
      </c>
      <c r="F15">
        <v>120235</v>
      </c>
      <c r="G15" t="s">
        <v>11</v>
      </c>
      <c r="H15" s="217">
        <v>10.583333333333334</v>
      </c>
      <c r="J15" s="4"/>
      <c r="K15" s="4"/>
      <c r="L15" s="4"/>
      <c r="N15" s="146"/>
      <c r="O15" s="146"/>
      <c r="P15" s="53"/>
      <c r="Q15" s="146"/>
      <c r="R15" s="218"/>
    </row>
    <row r="16" spans="1:20" ht="12.75" customHeight="1">
      <c r="C16" t="s">
        <v>213</v>
      </c>
      <c r="D16" s="27" t="s">
        <v>43</v>
      </c>
      <c r="E16" s="104" t="s">
        <v>44</v>
      </c>
      <c r="F16" s="57">
        <v>142224</v>
      </c>
      <c r="G16" s="95" t="s">
        <v>11</v>
      </c>
      <c r="H16" s="218">
        <v>10.5</v>
      </c>
      <c r="J16" s="4"/>
      <c r="K16" s="4"/>
      <c r="L16" s="4"/>
      <c r="R16" s="217"/>
      <c r="S16" s="48"/>
    </row>
    <row r="17" spans="1:20" ht="12.75" customHeight="1">
      <c r="C17" t="s">
        <v>214</v>
      </c>
      <c r="D17" t="s">
        <v>75</v>
      </c>
      <c r="E17" t="s">
        <v>104</v>
      </c>
      <c r="F17">
        <v>142228</v>
      </c>
      <c r="G17" t="s">
        <v>11</v>
      </c>
      <c r="H17" s="219">
        <v>10.166666666666666</v>
      </c>
      <c r="J17" s="4"/>
      <c r="K17" s="4"/>
      <c r="L17" s="4"/>
      <c r="R17" s="217"/>
      <c r="S17"/>
    </row>
    <row r="18" spans="1:20" ht="12.75" customHeight="1">
      <c r="C18" t="s">
        <v>216</v>
      </c>
      <c r="D18" t="s">
        <v>203</v>
      </c>
      <c r="E18" t="s">
        <v>91</v>
      </c>
      <c r="F18">
        <v>120237</v>
      </c>
      <c r="G18" t="s">
        <v>11</v>
      </c>
      <c r="H18" s="217">
        <v>6.7142857142857135</v>
      </c>
      <c r="J18" s="4"/>
      <c r="K18" s="4"/>
      <c r="L18" s="4"/>
      <c r="T18" s="60"/>
    </row>
    <row r="19" spans="1:20" ht="12.75" customHeight="1">
      <c r="C19" t="s">
        <v>215</v>
      </c>
      <c r="D19" t="s">
        <v>50</v>
      </c>
      <c r="E19" t="s">
        <v>32</v>
      </c>
      <c r="F19">
        <v>131901</v>
      </c>
      <c r="G19" t="s">
        <v>11</v>
      </c>
      <c r="H19" s="217">
        <v>5</v>
      </c>
      <c r="I19" s="220">
        <f>SUM(H15:H19)</f>
        <v>42.964285714285715</v>
      </c>
      <c r="J19" s="4">
        <v>7.25</v>
      </c>
      <c r="K19" s="4"/>
      <c r="L19" s="4"/>
      <c r="T19" s="60"/>
    </row>
    <row r="20" spans="1:20" ht="12.75" customHeight="1">
      <c r="H20" s="217"/>
      <c r="J20" s="4"/>
      <c r="K20" s="4"/>
      <c r="L20" s="4"/>
      <c r="T20" s="60"/>
    </row>
    <row r="21" spans="1:20" ht="12.75" customHeight="1">
      <c r="A21">
        <v>4</v>
      </c>
      <c r="B21" s="5" t="s">
        <v>14</v>
      </c>
      <c r="C21" t="s">
        <v>187</v>
      </c>
      <c r="D21" t="s">
        <v>36</v>
      </c>
      <c r="E21" t="s">
        <v>37</v>
      </c>
      <c r="F21">
        <v>152668</v>
      </c>
      <c r="G21" t="s">
        <v>14</v>
      </c>
      <c r="H21" s="217">
        <v>10.473684210526315</v>
      </c>
      <c r="I21" s="7"/>
      <c r="J21" s="4"/>
      <c r="K21" s="4"/>
      <c r="L21" s="4"/>
      <c r="T21" s="60"/>
    </row>
    <row r="22" spans="1:20" ht="12.75" customHeight="1">
      <c r="C22" t="s">
        <v>215</v>
      </c>
      <c r="D22" t="s">
        <v>78</v>
      </c>
      <c r="E22" t="s">
        <v>74</v>
      </c>
      <c r="F22">
        <v>152513</v>
      </c>
      <c r="G22" t="s">
        <v>14</v>
      </c>
      <c r="H22" s="217">
        <v>9</v>
      </c>
      <c r="I22" s="7"/>
      <c r="J22" s="4"/>
      <c r="K22" s="4"/>
      <c r="L22" s="4"/>
      <c r="T22" s="60"/>
    </row>
    <row r="23" spans="1:20" ht="12.75" customHeight="1">
      <c r="C23" t="s">
        <v>216</v>
      </c>
      <c r="D23" t="s">
        <v>62</v>
      </c>
      <c r="E23" t="s">
        <v>93</v>
      </c>
      <c r="F23">
        <v>142461</v>
      </c>
      <c r="G23" t="s">
        <v>14</v>
      </c>
      <c r="H23" s="217">
        <v>8.1428571428571423</v>
      </c>
      <c r="I23" s="7"/>
      <c r="J23" s="4"/>
      <c r="K23" s="4"/>
      <c r="L23" s="4"/>
      <c r="T23" s="60"/>
    </row>
    <row r="24" spans="1:20" ht="12.75" customHeight="1">
      <c r="C24" t="s">
        <v>214</v>
      </c>
      <c r="D24" t="s">
        <v>69</v>
      </c>
      <c r="E24" t="s">
        <v>70</v>
      </c>
      <c r="F24" s="139">
        <v>152514</v>
      </c>
      <c r="G24" s="96" t="s">
        <v>14</v>
      </c>
      <c r="H24" s="218">
        <v>7.6666666666666661</v>
      </c>
      <c r="I24" s="7"/>
      <c r="J24" s="4"/>
      <c r="K24" s="4"/>
      <c r="L24" s="4"/>
      <c r="R24" s="217"/>
      <c r="T24" s="60"/>
    </row>
    <row r="25" spans="1:20" ht="12.75" customHeight="1">
      <c r="C25" t="s">
        <v>213</v>
      </c>
      <c r="D25" t="s">
        <v>146</v>
      </c>
      <c r="E25" t="s">
        <v>147</v>
      </c>
      <c r="F25" s="23">
        <v>152887</v>
      </c>
      <c r="G25" s="96" t="s">
        <v>14</v>
      </c>
      <c r="H25" s="219">
        <v>7.5</v>
      </c>
      <c r="I25" s="220">
        <f>SUM(H21:H25)</f>
        <v>42.783208020050125</v>
      </c>
      <c r="J25" s="4">
        <v>6</v>
      </c>
      <c r="K25" s="4"/>
      <c r="L25" s="4"/>
      <c r="N25" s="4"/>
      <c r="R25" s="217"/>
    </row>
    <row r="26" spans="1:20" ht="12.75" customHeight="1">
      <c r="H26" s="218"/>
      <c r="J26" s="4"/>
      <c r="K26" s="4"/>
      <c r="L26" s="4"/>
      <c r="N26" s="4"/>
      <c r="O26" s="8"/>
      <c r="P26" s="8"/>
      <c r="Q26" s="8"/>
      <c r="R26" s="218"/>
    </row>
    <row r="27" spans="1:20">
      <c r="A27">
        <v>5</v>
      </c>
      <c r="B27" s="5" t="s">
        <v>13</v>
      </c>
      <c r="C27" t="s">
        <v>187</v>
      </c>
      <c r="D27" t="s">
        <v>122</v>
      </c>
      <c r="E27" t="s">
        <v>123</v>
      </c>
      <c r="F27">
        <v>152847</v>
      </c>
      <c r="G27" t="s">
        <v>13</v>
      </c>
      <c r="H27" s="217">
        <v>9.9473684210526319</v>
      </c>
      <c r="I27" s="7"/>
      <c r="J27" s="4"/>
      <c r="K27" s="4"/>
      <c r="L27" s="4"/>
    </row>
    <row r="28" spans="1:20">
      <c r="C28" t="s">
        <v>214</v>
      </c>
      <c r="D28" t="s">
        <v>102</v>
      </c>
      <c r="E28" t="s">
        <v>32</v>
      </c>
      <c r="F28" s="23">
        <v>152851</v>
      </c>
      <c r="G28" s="96" t="s">
        <v>13</v>
      </c>
      <c r="H28" s="218">
        <v>6.8333333333333339</v>
      </c>
      <c r="I28" s="7"/>
      <c r="J28" s="4"/>
      <c r="K28" s="4"/>
      <c r="L28" s="4"/>
    </row>
    <row r="29" spans="1:20" ht="12.6" customHeight="1">
      <c r="C29" t="s">
        <v>213</v>
      </c>
      <c r="D29" t="s">
        <v>100</v>
      </c>
      <c r="E29" t="s">
        <v>101</v>
      </c>
      <c r="F29" s="23">
        <v>152854</v>
      </c>
      <c r="G29" s="96" t="s">
        <v>13</v>
      </c>
      <c r="H29" s="218">
        <v>6</v>
      </c>
      <c r="I29" s="7"/>
      <c r="J29" s="4"/>
      <c r="K29" s="4"/>
      <c r="L29" s="4"/>
    </row>
    <row r="30" spans="1:20">
      <c r="C30" t="s">
        <v>215</v>
      </c>
      <c r="D30" t="s">
        <v>105</v>
      </c>
      <c r="E30" t="s">
        <v>106</v>
      </c>
      <c r="F30">
        <v>152855</v>
      </c>
      <c r="G30" t="s">
        <v>13</v>
      </c>
      <c r="H30" s="217">
        <v>4</v>
      </c>
      <c r="I30" s="7"/>
      <c r="J30" s="4"/>
      <c r="K30" s="4"/>
      <c r="L30" s="4"/>
      <c r="T30" s="60"/>
    </row>
    <row r="31" spans="1:20">
      <c r="C31" t="s">
        <v>187</v>
      </c>
      <c r="D31" s="102" t="s">
        <v>205</v>
      </c>
      <c r="E31" s="102" t="s">
        <v>42</v>
      </c>
      <c r="F31" s="142">
        <v>152856</v>
      </c>
      <c r="G31" s="102" t="s">
        <v>13</v>
      </c>
      <c r="H31" s="218">
        <v>2.5789473684210527</v>
      </c>
      <c r="I31" s="220">
        <f>SUM(H27:H31)</f>
        <v>29.359649122807017</v>
      </c>
      <c r="J31" s="4">
        <v>4.75</v>
      </c>
      <c r="K31" s="4"/>
      <c r="L31" s="4"/>
      <c r="T31" s="60"/>
    </row>
    <row r="32" spans="1:20">
      <c r="H32" s="219"/>
      <c r="J32" s="4"/>
      <c r="K32" s="4"/>
      <c r="L32" s="4"/>
      <c r="T32" s="60"/>
    </row>
    <row r="33" spans="1:20">
      <c r="A33">
        <v>6</v>
      </c>
      <c r="B33" s="5" t="s">
        <v>15</v>
      </c>
      <c r="C33" t="s">
        <v>187</v>
      </c>
      <c r="D33" s="4" t="s">
        <v>190</v>
      </c>
      <c r="E33" t="s">
        <v>191</v>
      </c>
      <c r="F33">
        <v>152704</v>
      </c>
      <c r="G33" t="s">
        <v>15</v>
      </c>
      <c r="H33" s="217">
        <v>7.3157894736842106</v>
      </c>
      <c r="I33" s="7"/>
      <c r="J33" s="4"/>
      <c r="K33" s="4"/>
      <c r="L33" s="4"/>
      <c r="T33" s="60"/>
    </row>
    <row r="34" spans="1:20">
      <c r="C34" t="s">
        <v>213</v>
      </c>
      <c r="D34" t="s">
        <v>141</v>
      </c>
      <c r="E34" t="s">
        <v>142</v>
      </c>
      <c r="F34" s="23">
        <v>162970</v>
      </c>
      <c r="G34" s="96" t="s">
        <v>15</v>
      </c>
      <c r="H34" s="218">
        <v>6.5</v>
      </c>
      <c r="I34" s="7"/>
      <c r="J34" s="4"/>
      <c r="K34" s="4"/>
      <c r="L34" s="4"/>
      <c r="T34" s="60"/>
    </row>
    <row r="35" spans="1:20">
      <c r="C35" t="s">
        <v>213</v>
      </c>
      <c r="D35" t="s">
        <v>158</v>
      </c>
      <c r="E35" t="s">
        <v>35</v>
      </c>
      <c r="F35" s="139">
        <v>152575</v>
      </c>
      <c r="G35" s="96" t="s">
        <v>15</v>
      </c>
      <c r="H35" s="218">
        <v>5.5</v>
      </c>
      <c r="I35" s="7"/>
      <c r="J35" s="4"/>
      <c r="K35" s="4"/>
      <c r="L35" s="4"/>
      <c r="T35" s="60"/>
    </row>
    <row r="36" spans="1:20">
      <c r="C36" t="s">
        <v>187</v>
      </c>
      <c r="D36" s="78" t="s">
        <v>107</v>
      </c>
      <c r="E36" s="78" t="s">
        <v>108</v>
      </c>
      <c r="F36" s="80"/>
      <c r="G36" s="141" t="s">
        <v>15</v>
      </c>
      <c r="H36" s="219">
        <v>3.6315789473684208</v>
      </c>
      <c r="I36" s="7"/>
      <c r="J36" s="4"/>
      <c r="K36" s="4"/>
      <c r="L36" s="4"/>
      <c r="T36" s="60"/>
    </row>
    <row r="37" spans="1:20">
      <c r="C37" t="s">
        <v>216</v>
      </c>
      <c r="D37" t="s">
        <v>151</v>
      </c>
      <c r="E37" t="s">
        <v>178</v>
      </c>
      <c r="F37">
        <v>163202</v>
      </c>
      <c r="G37" t="s">
        <v>15</v>
      </c>
      <c r="H37" s="217">
        <v>2.4285714285714284</v>
      </c>
      <c r="I37" s="220">
        <f>SUM(H33:H37)</f>
        <v>25.375939849624061</v>
      </c>
      <c r="J37" s="4">
        <v>3.5</v>
      </c>
      <c r="K37" s="4"/>
      <c r="L37" s="4"/>
      <c r="T37" s="60"/>
    </row>
    <row r="38" spans="1:20">
      <c r="J38" s="4"/>
      <c r="K38" s="4"/>
      <c r="L38" s="4"/>
      <c r="N38" s="102"/>
      <c r="O38" s="102"/>
      <c r="P38" s="142"/>
      <c r="Q38" s="102"/>
      <c r="R38" s="218"/>
      <c r="T38" s="60"/>
    </row>
    <row r="39" spans="1:20">
      <c r="A39">
        <v>7</v>
      </c>
      <c r="B39" s="5" t="s">
        <v>17</v>
      </c>
      <c r="C39" t="s">
        <v>213</v>
      </c>
      <c r="D39" t="s">
        <v>154</v>
      </c>
      <c r="E39" t="s">
        <v>42</v>
      </c>
      <c r="F39">
        <v>152758</v>
      </c>
      <c r="G39" t="s">
        <v>17</v>
      </c>
      <c r="H39" s="217">
        <v>8.5</v>
      </c>
      <c r="I39" s="7"/>
      <c r="J39" s="4"/>
      <c r="K39" s="4"/>
      <c r="L39" s="4"/>
      <c r="R39" s="217"/>
      <c r="T39" s="60"/>
    </row>
    <row r="40" spans="1:20">
      <c r="C40" t="s">
        <v>215</v>
      </c>
      <c r="D40" t="s">
        <v>77</v>
      </c>
      <c r="E40" t="s">
        <v>68</v>
      </c>
      <c r="F40">
        <v>121720</v>
      </c>
      <c r="G40" t="s">
        <v>17</v>
      </c>
      <c r="H40" s="217">
        <v>6</v>
      </c>
      <c r="I40" s="7"/>
      <c r="J40" s="4"/>
      <c r="K40" s="4"/>
      <c r="L40" s="4"/>
      <c r="T40" s="60"/>
    </row>
    <row r="41" spans="1:20" ht="12.75" customHeight="1">
      <c r="C41" t="s">
        <v>213</v>
      </c>
      <c r="D41" t="s">
        <v>185</v>
      </c>
      <c r="E41" t="s">
        <v>186</v>
      </c>
      <c r="F41">
        <v>131937</v>
      </c>
      <c r="G41" t="s">
        <v>17</v>
      </c>
      <c r="H41" s="218">
        <v>4</v>
      </c>
      <c r="J41" s="4"/>
      <c r="K41" s="4"/>
      <c r="L41" s="4"/>
      <c r="T41" s="60"/>
    </row>
    <row r="42" spans="1:20">
      <c r="C42" t="s">
        <v>216</v>
      </c>
      <c r="D42" t="s">
        <v>87</v>
      </c>
      <c r="E42" t="s">
        <v>88</v>
      </c>
      <c r="F42">
        <v>131820</v>
      </c>
      <c r="G42" t="s">
        <v>17</v>
      </c>
      <c r="H42" s="217">
        <v>3.8571428571428568</v>
      </c>
      <c r="J42" s="4"/>
      <c r="K42" s="4"/>
      <c r="L42" s="4"/>
      <c r="T42" s="60"/>
    </row>
    <row r="43" spans="1:20">
      <c r="C43" t="s">
        <v>213</v>
      </c>
      <c r="D43" t="s">
        <v>193</v>
      </c>
      <c r="E43" t="s">
        <v>31</v>
      </c>
      <c r="F43">
        <v>152761</v>
      </c>
      <c r="G43" t="s">
        <v>17</v>
      </c>
      <c r="H43" s="217">
        <v>2</v>
      </c>
      <c r="I43" s="220">
        <f>SUM(H39:H43)</f>
        <v>24.357142857142858</v>
      </c>
      <c r="J43" s="4">
        <v>2.25</v>
      </c>
      <c r="K43" s="4"/>
      <c r="L43" s="4"/>
      <c r="T43" s="60"/>
    </row>
    <row r="44" spans="1:20">
      <c r="J44" s="4"/>
      <c r="K44" s="4"/>
      <c r="L44" s="4"/>
      <c r="T44" s="60"/>
    </row>
    <row r="45" spans="1:20">
      <c r="A45">
        <v>8</v>
      </c>
      <c r="B45" s="5" t="s">
        <v>10</v>
      </c>
      <c r="C45" t="s">
        <v>214</v>
      </c>
      <c r="D45" t="s">
        <v>53</v>
      </c>
      <c r="E45" t="s">
        <v>54</v>
      </c>
      <c r="F45" s="23">
        <v>120149</v>
      </c>
      <c r="G45" s="96" t="s">
        <v>10</v>
      </c>
      <c r="H45" s="219">
        <v>9.75</v>
      </c>
      <c r="J45" s="4"/>
      <c r="K45" s="4"/>
      <c r="L45" s="4"/>
    </row>
    <row r="46" spans="1:20">
      <c r="C46" t="s">
        <v>217</v>
      </c>
      <c r="D46" t="s">
        <v>182</v>
      </c>
      <c r="E46" t="s">
        <v>183</v>
      </c>
      <c r="F46">
        <v>120161</v>
      </c>
      <c r="G46" t="s">
        <v>10</v>
      </c>
      <c r="H46" s="217">
        <v>3</v>
      </c>
      <c r="J46" s="4"/>
      <c r="K46" s="4"/>
      <c r="L46" s="4"/>
    </row>
    <row r="47" spans="1:20">
      <c r="C47" t="s">
        <v>215</v>
      </c>
      <c r="D47" t="s">
        <v>89</v>
      </c>
      <c r="E47" t="s">
        <v>90</v>
      </c>
      <c r="F47">
        <v>120151</v>
      </c>
      <c r="G47" t="s">
        <v>10</v>
      </c>
      <c r="H47" s="217">
        <v>2</v>
      </c>
      <c r="J47" s="4"/>
      <c r="K47" s="4"/>
      <c r="L47" s="4"/>
      <c r="S47"/>
    </row>
    <row r="48" spans="1:20">
      <c r="C48" t="s">
        <v>216</v>
      </c>
      <c r="D48" t="s">
        <v>53</v>
      </c>
      <c r="E48" t="s">
        <v>86</v>
      </c>
      <c r="F48">
        <v>120153</v>
      </c>
      <c r="G48" t="s">
        <v>10</v>
      </c>
      <c r="H48" s="217">
        <v>1</v>
      </c>
      <c r="I48" s="220">
        <f>SUM(H45:H48)</f>
        <v>15.75</v>
      </c>
      <c r="J48" s="4"/>
      <c r="K48" s="4"/>
      <c r="L48" s="4"/>
      <c r="S48"/>
    </row>
    <row r="49" spans="3:20">
      <c r="H49" s="217"/>
      <c r="I49" s="220"/>
      <c r="J49" s="4">
        <v>1</v>
      </c>
      <c r="K49" s="4"/>
      <c r="L49" s="4"/>
    </row>
    <row r="50" spans="3:20">
      <c r="J50" s="4"/>
      <c r="K50" s="4"/>
      <c r="L50" s="4"/>
      <c r="T50" s="60"/>
    </row>
    <row r="51" spans="3:20" hidden="1">
      <c r="J51" s="4"/>
      <c r="K51" s="4"/>
      <c r="L51" s="4"/>
      <c r="N51" t="s">
        <v>60</v>
      </c>
      <c r="O51" t="s">
        <v>61</v>
      </c>
      <c r="P51" s="139">
        <v>121491</v>
      </c>
      <c r="Q51" s="96" t="s">
        <v>15</v>
      </c>
      <c r="R51" s="218">
        <v>6.4166666666666661</v>
      </c>
      <c r="S51"/>
    </row>
    <row r="52" spans="3:20" hidden="1">
      <c r="J52" s="4"/>
      <c r="K52" s="4"/>
      <c r="L52" s="4"/>
      <c r="N52" s="78" t="s">
        <v>58</v>
      </c>
      <c r="O52" s="78" t="s">
        <v>31</v>
      </c>
      <c r="P52" s="140">
        <v>131970</v>
      </c>
      <c r="Q52" s="141" t="s">
        <v>12</v>
      </c>
      <c r="R52" s="218">
        <v>6</v>
      </c>
      <c r="S52"/>
    </row>
    <row r="53" spans="3:20" hidden="1">
      <c r="J53" s="4"/>
      <c r="K53" s="4"/>
      <c r="L53" s="4"/>
      <c r="N53" t="s">
        <v>46</v>
      </c>
      <c r="O53" t="s">
        <v>68</v>
      </c>
      <c r="P53" s="23">
        <v>120254</v>
      </c>
      <c r="Q53" s="96" t="s">
        <v>11</v>
      </c>
      <c r="R53" s="218">
        <v>5.583333333333333</v>
      </c>
      <c r="S53"/>
    </row>
    <row r="54" spans="3:20" hidden="1">
      <c r="J54" s="4"/>
      <c r="K54" s="4"/>
      <c r="L54" s="4"/>
      <c r="N54" t="s">
        <v>103</v>
      </c>
      <c r="O54" t="s">
        <v>98</v>
      </c>
      <c r="P54" s="23">
        <v>152853</v>
      </c>
      <c r="Q54" s="96" t="s">
        <v>13</v>
      </c>
      <c r="R54" s="218">
        <v>5.166666666666667</v>
      </c>
      <c r="S54"/>
    </row>
    <row r="55" spans="3:20" hidden="1">
      <c r="J55" s="4"/>
      <c r="K55" s="4"/>
      <c r="L55" s="4"/>
      <c r="N55" t="s">
        <v>200</v>
      </c>
      <c r="O55" t="s">
        <v>45</v>
      </c>
      <c r="P55" s="23">
        <v>152515</v>
      </c>
      <c r="Q55" s="96" t="s">
        <v>14</v>
      </c>
      <c r="R55" s="218">
        <v>4.75</v>
      </c>
      <c r="S55"/>
    </row>
    <row r="56" spans="3:20" hidden="1">
      <c r="J56" s="4"/>
      <c r="K56" s="4"/>
      <c r="L56" s="4"/>
      <c r="N56" s="19" t="s">
        <v>168</v>
      </c>
      <c r="O56" s="19" t="s">
        <v>169</v>
      </c>
      <c r="P56" s="79">
        <v>152882</v>
      </c>
      <c r="Q56" s="147" t="s">
        <v>14</v>
      </c>
      <c r="R56" s="219">
        <v>4.333333333333333</v>
      </c>
      <c r="S56"/>
      <c r="T56" s="60"/>
    </row>
    <row r="57" spans="3:20" hidden="1">
      <c r="J57" s="4"/>
      <c r="K57" s="4"/>
      <c r="L57" s="4"/>
      <c r="N57" t="s">
        <v>50</v>
      </c>
      <c r="O57" t="s">
        <v>45</v>
      </c>
      <c r="P57">
        <v>131900</v>
      </c>
      <c r="Q57" t="s">
        <v>11</v>
      </c>
      <c r="R57" s="218">
        <v>3.916666666666667</v>
      </c>
      <c r="S57"/>
      <c r="T57" s="60"/>
    </row>
    <row r="58" spans="3:20" hidden="1">
      <c r="C58" s="8"/>
      <c r="D58" s="52"/>
      <c r="E58" s="54"/>
      <c r="F58" s="58"/>
      <c r="G58" s="26"/>
      <c r="H58" s="60"/>
      <c r="J58" s="4"/>
      <c r="K58" s="4"/>
      <c r="L58" s="4"/>
      <c r="N58" t="s">
        <v>198</v>
      </c>
      <c r="O58" t="s">
        <v>45</v>
      </c>
      <c r="P58">
        <v>152712</v>
      </c>
      <c r="Q58" t="s">
        <v>11</v>
      </c>
      <c r="R58" s="218">
        <v>3.5</v>
      </c>
      <c r="S58"/>
      <c r="T58" s="60"/>
    </row>
    <row r="59" spans="3:20" hidden="1">
      <c r="C59" s="8"/>
      <c r="D59" s="52"/>
      <c r="E59" s="52"/>
      <c r="F59" s="58"/>
      <c r="G59" s="26"/>
      <c r="H59" s="60"/>
      <c r="J59" s="4"/>
      <c r="K59" s="4"/>
      <c r="L59" s="4"/>
      <c r="N59" s="104" t="s">
        <v>140</v>
      </c>
      <c r="O59" s="104" t="s">
        <v>196</v>
      </c>
      <c r="P59" s="78">
        <v>163089</v>
      </c>
      <c r="Q59" s="104" t="s">
        <v>11</v>
      </c>
      <c r="R59" s="219">
        <v>3.0833333333333335</v>
      </c>
      <c r="S59"/>
      <c r="T59" s="60"/>
    </row>
    <row r="60" spans="3:20" hidden="1">
      <c r="C60" s="8"/>
      <c r="D60" s="52"/>
      <c r="E60" s="52"/>
      <c r="F60" s="58"/>
      <c r="G60" s="26"/>
      <c r="H60" s="60"/>
      <c r="I60" s="4"/>
      <c r="J60" s="4"/>
      <c r="K60" s="4"/>
      <c r="L60" s="4"/>
      <c r="N60" s="18" t="s">
        <v>48</v>
      </c>
      <c r="O60" s="18" t="s">
        <v>76</v>
      </c>
      <c r="P60" s="18">
        <v>130861</v>
      </c>
      <c r="Q60" s="18" t="s">
        <v>17</v>
      </c>
      <c r="R60" s="218">
        <v>2.6666666666666665</v>
      </c>
      <c r="S60" s="48"/>
      <c r="T60" s="60"/>
    </row>
    <row r="61" spans="3:20" hidden="1">
      <c r="H61" s="4"/>
      <c r="I61" s="6"/>
      <c r="N61" s="8" t="s">
        <v>162</v>
      </c>
      <c r="O61" s="8" t="s">
        <v>163</v>
      </c>
      <c r="P61" s="8">
        <v>131933</v>
      </c>
      <c r="Q61" s="8" t="s">
        <v>17</v>
      </c>
      <c r="R61" s="218">
        <v>2.25</v>
      </c>
      <c r="S61" s="48"/>
      <c r="T61" s="60"/>
    </row>
    <row r="62" spans="3:20" hidden="1">
      <c r="N62" s="8" t="s">
        <v>143</v>
      </c>
      <c r="O62" s="8" t="s">
        <v>210</v>
      </c>
      <c r="P62" s="8"/>
      <c r="Q62" s="8" t="s">
        <v>11</v>
      </c>
      <c r="R62" s="218">
        <v>1.8333333333333333</v>
      </c>
      <c r="S62" s="48"/>
      <c r="T62" s="60"/>
    </row>
    <row r="63" spans="3:20" hidden="1">
      <c r="H63" s="4"/>
      <c r="N63" s="8" t="s">
        <v>73</v>
      </c>
      <c r="O63" s="8" t="s">
        <v>74</v>
      </c>
      <c r="P63" s="8">
        <v>121714</v>
      </c>
      <c r="Q63" s="8" t="s">
        <v>12</v>
      </c>
      <c r="R63" s="218">
        <v>1.4166666666666665</v>
      </c>
      <c r="S63" s="48"/>
      <c r="T63" s="60"/>
    </row>
    <row r="64" spans="3:20" hidden="1">
      <c r="H64" s="4"/>
      <c r="N64" s="18" t="s">
        <v>166</v>
      </c>
      <c r="O64" s="18" t="s">
        <v>167</v>
      </c>
      <c r="P64" s="18">
        <v>163005</v>
      </c>
      <c r="Q64" s="18" t="s">
        <v>11</v>
      </c>
      <c r="R64" s="218">
        <v>1</v>
      </c>
      <c r="S64" s="45"/>
      <c r="T64" s="60"/>
    </row>
    <row r="65" spans="4:20" hidden="1">
      <c r="H65" s="4"/>
      <c r="N65" s="18"/>
      <c r="O65" s="18"/>
      <c r="P65" s="18"/>
      <c r="Q65" s="18"/>
      <c r="R65" s="218"/>
    </row>
    <row r="66" spans="4:20" hidden="1">
      <c r="H66" s="4"/>
      <c r="R66" s="217"/>
    </row>
    <row r="67" spans="4:20" hidden="1">
      <c r="H67" s="4"/>
      <c r="I67" s="4"/>
      <c r="R67" s="217"/>
    </row>
    <row r="68" spans="4:20" hidden="1">
      <c r="D68" t="s">
        <v>99</v>
      </c>
      <c r="R68" s="217"/>
    </row>
    <row r="69" spans="4:20" hidden="1">
      <c r="D69">
        <v>6</v>
      </c>
      <c r="E69">
        <v>7</v>
      </c>
      <c r="F69">
        <v>8</v>
      </c>
      <c r="G69">
        <v>9</v>
      </c>
      <c r="H69">
        <v>10</v>
      </c>
      <c r="R69" s="217"/>
    </row>
    <row r="70" spans="4:20" hidden="1">
      <c r="D70" s="4">
        <v>9.3333333333333339</v>
      </c>
      <c r="E70" s="4">
        <v>9.5714285714285694</v>
      </c>
      <c r="F70" s="4">
        <v>9.75</v>
      </c>
      <c r="G70" s="4">
        <v>9.8888888888888893</v>
      </c>
      <c r="H70" s="4">
        <v>10</v>
      </c>
      <c r="R70" s="217"/>
      <c r="T70" s="60"/>
    </row>
    <row r="71" spans="4:20" hidden="1">
      <c r="D71" s="4">
        <v>7.6666666666666661</v>
      </c>
      <c r="E71" s="4">
        <v>8.1428571428571423</v>
      </c>
      <c r="F71" s="4">
        <v>8.5</v>
      </c>
      <c r="G71" s="4">
        <v>8.7777777777777786</v>
      </c>
      <c r="H71" s="4">
        <v>9</v>
      </c>
      <c r="N71" s="104"/>
      <c r="O71" s="104"/>
      <c r="P71" s="78"/>
      <c r="Q71" s="104"/>
      <c r="R71" s="219"/>
      <c r="S71"/>
      <c r="T71" s="60"/>
    </row>
    <row r="72" spans="4:20" hidden="1">
      <c r="D72" s="4">
        <v>6</v>
      </c>
      <c r="E72" s="4">
        <v>6.7142857142857135</v>
      </c>
      <c r="F72" s="4">
        <v>7.25</v>
      </c>
      <c r="G72" s="4">
        <v>7.6666666666666661</v>
      </c>
      <c r="H72" s="4">
        <v>8</v>
      </c>
      <c r="N72" s="27"/>
      <c r="O72" s="47"/>
      <c r="P72" s="53"/>
      <c r="Q72" s="145"/>
      <c r="R72" s="219"/>
      <c r="S72"/>
      <c r="T72" s="60"/>
    </row>
    <row r="73" spans="4:20" hidden="1">
      <c r="D73" s="4">
        <v>4.333333333333333</v>
      </c>
      <c r="E73" s="4">
        <v>5.2857142857142856</v>
      </c>
      <c r="F73" s="4">
        <v>6</v>
      </c>
      <c r="G73" s="4">
        <v>6.5555555555555554</v>
      </c>
      <c r="H73" s="4">
        <v>7</v>
      </c>
      <c r="N73" s="27"/>
      <c r="O73" s="27"/>
      <c r="P73" s="53"/>
      <c r="Q73" s="145"/>
      <c r="R73" s="218"/>
      <c r="S73"/>
      <c r="T73" s="60"/>
    </row>
    <row r="74" spans="4:20" hidden="1">
      <c r="D74" s="4">
        <v>2.6666666666666665</v>
      </c>
      <c r="E74" s="4">
        <v>3.8571428571428568</v>
      </c>
      <c r="F74" s="4">
        <v>4.75</v>
      </c>
      <c r="G74" s="4">
        <v>5.4444444444444446</v>
      </c>
      <c r="H74" s="4">
        <v>6</v>
      </c>
      <c r="N74" s="78"/>
      <c r="O74" s="78"/>
      <c r="P74" s="80"/>
      <c r="Q74" s="141"/>
      <c r="R74" s="219"/>
      <c r="S74"/>
      <c r="T74" s="60"/>
    </row>
    <row r="75" spans="4:20" hidden="1">
      <c r="D75" s="4">
        <v>1</v>
      </c>
      <c r="E75" s="4">
        <v>2.4285714285714284</v>
      </c>
      <c r="F75" s="4">
        <v>3.5</v>
      </c>
      <c r="G75" s="4">
        <v>4.333333333333333</v>
      </c>
      <c r="H75" s="4">
        <v>5</v>
      </c>
      <c r="R75" s="217"/>
    </row>
    <row r="76" spans="4:20" hidden="1">
      <c r="D76" s="4"/>
      <c r="E76" s="4">
        <v>1</v>
      </c>
      <c r="F76" s="4">
        <v>2.25</v>
      </c>
      <c r="G76" s="4">
        <v>3.2222222222222223</v>
      </c>
      <c r="H76" s="4">
        <v>4</v>
      </c>
      <c r="R76" s="217"/>
    </row>
    <row r="77" spans="4:20" hidden="1">
      <c r="D77" s="4"/>
      <c r="E77" s="4"/>
      <c r="F77" s="4">
        <v>1</v>
      </c>
      <c r="G77" s="4">
        <v>2.1111111111111112</v>
      </c>
      <c r="H77" s="4">
        <v>3</v>
      </c>
      <c r="R77" s="217"/>
    </row>
    <row r="78" spans="4:20" ht="12.75" hidden="1" customHeight="1">
      <c r="D78" s="4"/>
      <c r="E78" s="4"/>
      <c r="F78" s="4"/>
      <c r="G78" s="4">
        <v>1</v>
      </c>
      <c r="H78" s="4">
        <v>2</v>
      </c>
      <c r="R78" s="217"/>
    </row>
    <row r="79" spans="4:20" hidden="1">
      <c r="D79" s="4"/>
      <c r="E79" s="4"/>
      <c r="F79" s="4"/>
      <c r="G79" s="4"/>
      <c r="H79" s="4">
        <v>1</v>
      </c>
      <c r="R79" s="217"/>
    </row>
    <row r="80" spans="4:20" hidden="1">
      <c r="P80" s="139"/>
      <c r="Q80" s="96"/>
      <c r="R80" s="218"/>
      <c r="S80"/>
    </row>
    <row r="81" spans="14:20" hidden="1">
      <c r="N81" s="104"/>
      <c r="O81" s="104"/>
      <c r="P81" s="78"/>
      <c r="Q81" s="104"/>
      <c r="R81" s="219"/>
      <c r="S81"/>
    </row>
    <row r="82" spans="14:20" hidden="1">
      <c r="N82" s="18"/>
      <c r="O82" s="18"/>
      <c r="P82" s="18"/>
      <c r="Q82" s="18"/>
      <c r="R82" s="218"/>
    </row>
    <row r="83" spans="14:20" hidden="1">
      <c r="N83" s="18"/>
      <c r="O83" s="18"/>
      <c r="P83" s="18"/>
      <c r="Q83" s="18"/>
      <c r="R83" s="218"/>
      <c r="S83"/>
      <c r="T83" s="60"/>
    </row>
    <row r="84" spans="14:20" hidden="1">
      <c r="N84" s="18"/>
      <c r="O84" s="18"/>
      <c r="P84" s="18"/>
      <c r="Q84" s="18"/>
      <c r="R84" s="218"/>
      <c r="T84" s="60"/>
    </row>
    <row r="85" spans="14:20" hidden="1">
      <c r="R85" s="218"/>
      <c r="S85"/>
      <c r="T85" s="60"/>
    </row>
    <row r="86" spans="14:20" hidden="1">
      <c r="R86" s="218"/>
      <c r="S86"/>
      <c r="T86" s="60"/>
    </row>
    <row r="87" spans="14:20" hidden="1">
      <c r="R87" s="217"/>
      <c r="T87" s="60"/>
    </row>
    <row r="88" spans="14:20" hidden="1">
      <c r="R88" s="217"/>
      <c r="T88" s="60"/>
    </row>
    <row r="89" spans="14:20" hidden="1">
      <c r="R89" s="217"/>
      <c r="T89" s="60"/>
    </row>
    <row r="90" spans="14:20" hidden="1">
      <c r="R90" s="217"/>
      <c r="T90" s="60"/>
    </row>
    <row r="91" spans="14:20" hidden="1">
      <c r="R91" s="217"/>
      <c r="T91" s="60"/>
    </row>
    <row r="92" spans="14:20" hidden="1">
      <c r="P92" s="139"/>
      <c r="Q92" s="96"/>
      <c r="R92" s="219"/>
      <c r="S92"/>
      <c r="T92" s="60"/>
    </row>
    <row r="93" spans="14:20" hidden="1">
      <c r="N93" s="78"/>
      <c r="O93" s="78"/>
      <c r="P93" s="140"/>
      <c r="Q93" s="141"/>
      <c r="R93" s="218"/>
      <c r="S93"/>
      <c r="T93" s="60"/>
    </row>
    <row r="94" spans="14:20" hidden="1">
      <c r="P94" s="139"/>
      <c r="Q94" s="96"/>
      <c r="R94" s="218"/>
      <c r="S94"/>
      <c r="T94" s="60"/>
    </row>
    <row r="95" spans="14:20" hidden="1">
      <c r="R95" s="218"/>
      <c r="T95" s="60"/>
    </row>
    <row r="96" spans="14:20" hidden="1">
      <c r="P96" s="23"/>
      <c r="Q96" s="96"/>
      <c r="R96" s="218"/>
      <c r="S96"/>
      <c r="T96" s="60"/>
    </row>
    <row r="97" spans="14:20" hidden="1">
      <c r="N97" s="143"/>
      <c r="O97" s="143"/>
      <c r="P97" s="144"/>
      <c r="Q97" s="143"/>
      <c r="R97" s="219"/>
      <c r="S97"/>
      <c r="T97" s="60"/>
    </row>
    <row r="98" spans="14:20" hidden="1">
      <c r="R98" s="219"/>
      <c r="S98"/>
      <c r="T98" s="60"/>
    </row>
    <row r="99" spans="14:20" hidden="1">
      <c r="N99" s="8"/>
      <c r="O99" s="8"/>
      <c r="P99" s="8"/>
      <c r="Q99" s="8"/>
      <c r="R99" s="218"/>
      <c r="S99" s="48"/>
      <c r="T99" s="60"/>
    </row>
    <row r="100" spans="14:20" hidden="1">
      <c r="N100" s="8"/>
      <c r="O100" s="8"/>
      <c r="P100" s="8"/>
      <c r="Q100" s="8"/>
      <c r="R100" s="218"/>
      <c r="T100" s="60"/>
    </row>
    <row r="101" spans="14:20" hidden="1">
      <c r="R101" s="217"/>
      <c r="T101" s="60"/>
    </row>
    <row r="102" spans="14:20" hidden="1">
      <c r="R102" s="217"/>
      <c r="T102" s="60"/>
    </row>
    <row r="103" spans="14:20" hidden="1">
      <c r="R103" s="217"/>
      <c r="T103" s="60"/>
    </row>
    <row r="104" spans="14:20" hidden="1">
      <c r="R104" s="217"/>
      <c r="T104" s="60"/>
    </row>
    <row r="105" spans="14:20" hidden="1">
      <c r="R105" s="217"/>
      <c r="T105" s="60"/>
    </row>
    <row r="106" spans="14:20" hidden="1">
      <c r="P106" s="48"/>
      <c r="Q106" s="96"/>
      <c r="R106" s="218"/>
      <c r="S106"/>
    </row>
    <row r="107" spans="14:20" hidden="1">
      <c r="R107" s="218"/>
      <c r="S107"/>
    </row>
    <row r="108" spans="14:20" hidden="1">
      <c r="N108" s="18"/>
      <c r="O108" s="18"/>
      <c r="P108" s="18"/>
      <c r="Q108" s="18"/>
      <c r="R108" s="218"/>
      <c r="S108"/>
    </row>
    <row r="109" spans="14:20" hidden="1">
      <c r="P109" s="139"/>
      <c r="Q109" s="96"/>
      <c r="R109" s="218"/>
      <c r="S109"/>
    </row>
    <row r="110" spans="14:20" hidden="1">
      <c r="P110" s="23"/>
      <c r="Q110" s="96"/>
      <c r="R110" s="219"/>
      <c r="S110"/>
    </row>
    <row r="111" spans="14:20" hidden="1">
      <c r="O111" s="18"/>
      <c r="P111" s="49"/>
      <c r="Q111" s="102"/>
      <c r="R111" s="218"/>
      <c r="S111" s="18"/>
    </row>
    <row r="112" spans="14:20" hidden="1">
      <c r="P112" s="23"/>
      <c r="Q112" s="96"/>
      <c r="R112" s="218"/>
      <c r="S112"/>
    </row>
    <row r="113" spans="3:19" hidden="1">
      <c r="N113" s="104"/>
      <c r="O113" s="104"/>
      <c r="P113" s="78"/>
      <c r="Q113" s="104"/>
      <c r="R113" s="219"/>
      <c r="S113"/>
    </row>
    <row r="114" spans="3:19" hidden="1">
      <c r="N114" s="78"/>
      <c r="O114" s="78"/>
      <c r="P114" s="80"/>
      <c r="Q114" s="141"/>
      <c r="R114" s="219"/>
      <c r="S114"/>
    </row>
    <row r="115" spans="3:19" hidden="1">
      <c r="R115" s="218"/>
      <c r="S115"/>
    </row>
    <row r="116" spans="3:19" hidden="1">
      <c r="R116" s="218"/>
      <c r="S116"/>
    </row>
    <row r="117" spans="3:19" hidden="1">
      <c r="C117" s="5"/>
      <c r="D117" s="7"/>
      <c r="E117" s="8"/>
      <c r="F117" s="7"/>
      <c r="G117" s="8"/>
      <c r="N117" s="78"/>
      <c r="O117" s="78"/>
      <c r="P117" s="78"/>
      <c r="Q117" s="78"/>
      <c r="R117" s="218"/>
    </row>
    <row r="118" spans="3:19" hidden="1">
      <c r="D118" s="7"/>
      <c r="E118" s="8"/>
      <c r="F118" s="7"/>
      <c r="G118" s="8"/>
      <c r="N118" s="8"/>
      <c r="O118" s="8"/>
      <c r="P118" s="8"/>
      <c r="Q118" s="8"/>
      <c r="R118" s="218"/>
      <c r="S118" s="57"/>
    </row>
    <row r="119" spans="3:19" hidden="1">
      <c r="D119" s="7"/>
      <c r="E119" s="8"/>
      <c r="F119" s="7"/>
      <c r="G119" s="8"/>
      <c r="R119" s="217"/>
    </row>
    <row r="120" spans="3:19" hidden="1">
      <c r="D120" s="7"/>
      <c r="F120" s="7"/>
      <c r="R120" s="217"/>
    </row>
    <row r="121" spans="3:19" hidden="1">
      <c r="D121" s="7"/>
      <c r="F121" s="7"/>
      <c r="R121" s="217"/>
    </row>
    <row r="122" spans="3:19" hidden="1">
      <c r="R122" s="217"/>
    </row>
    <row r="123" spans="3:19" hidden="1">
      <c r="R123" s="217"/>
    </row>
    <row r="124" spans="3:19" hidden="1">
      <c r="R124" s="217"/>
    </row>
    <row r="125" spans="3:19" hidden="1">
      <c r="R125" s="217"/>
    </row>
    <row r="126" spans="3:19" hidden="1">
      <c r="R126" s="217"/>
    </row>
    <row r="127" spans="3:19" hidden="1">
      <c r="R127" s="217"/>
    </row>
    <row r="128" spans="3:19" hidden="1">
      <c r="C128" s="5"/>
      <c r="R128" s="217"/>
    </row>
    <row r="129" spans="3:19" hidden="1">
      <c r="R129" s="217"/>
    </row>
    <row r="130" spans="3:19" hidden="1">
      <c r="C130" s="5"/>
      <c r="R130" s="217"/>
    </row>
    <row r="131" spans="3:19">
      <c r="C131" s="5"/>
    </row>
    <row r="132" spans="3:19">
      <c r="C132" s="5"/>
    </row>
    <row r="133" spans="3:19">
      <c r="C133" s="5"/>
    </row>
    <row r="134" spans="3:19">
      <c r="N134" s="4"/>
      <c r="R134" s="217"/>
    </row>
    <row r="135" spans="3:19">
      <c r="R135" s="217"/>
    </row>
    <row r="136" spans="3:19">
      <c r="R136" s="217"/>
      <c r="S136"/>
    </row>
    <row r="137" spans="3:19">
      <c r="R137" s="217"/>
      <c r="S137"/>
    </row>
    <row r="144" spans="3:19">
      <c r="R144" s="218"/>
      <c r="S144"/>
    </row>
    <row r="145" spans="2:19">
      <c r="R145" s="218"/>
      <c r="S145"/>
    </row>
    <row r="146" spans="2:19">
      <c r="N146" s="104"/>
      <c r="O146" s="104"/>
      <c r="P146" s="78"/>
      <c r="Q146" s="104"/>
      <c r="R146" s="219"/>
      <c r="S146"/>
    </row>
    <row r="147" spans="2:19">
      <c r="N147" s="18"/>
      <c r="O147" s="18"/>
      <c r="P147" s="18"/>
      <c r="Q147" s="18"/>
      <c r="R147" s="218"/>
      <c r="S147" s="48"/>
    </row>
    <row r="148" spans="2:19">
      <c r="N148" s="8"/>
      <c r="O148" s="8"/>
      <c r="P148" s="8"/>
      <c r="Q148" s="8"/>
      <c r="R148" s="218"/>
      <c r="S148" s="48"/>
    </row>
    <row r="149" spans="2:19">
      <c r="N149" s="8"/>
      <c r="O149" s="8"/>
      <c r="P149" s="8"/>
      <c r="Q149" s="8"/>
      <c r="R149" s="218"/>
      <c r="S149" s="48"/>
    </row>
    <row r="150" spans="2:19">
      <c r="B150" s="5" t="s">
        <v>14</v>
      </c>
      <c r="N150" s="8"/>
      <c r="O150" s="8"/>
      <c r="P150" s="8"/>
      <c r="Q150" s="8"/>
      <c r="R150" s="218"/>
      <c r="S150" s="48"/>
    </row>
    <row r="151" spans="2:19">
      <c r="N151" s="18"/>
      <c r="O151" s="18"/>
      <c r="P151" s="18"/>
      <c r="Q151" s="18"/>
      <c r="R151" s="218"/>
      <c r="S151" s="45"/>
    </row>
    <row r="152" spans="2:19">
      <c r="N152" s="18"/>
      <c r="O152" s="18"/>
      <c r="P152" s="18"/>
      <c r="Q152" s="18"/>
      <c r="R152" s="218"/>
    </row>
    <row r="153" spans="2:19">
      <c r="R153" s="217"/>
    </row>
    <row r="154" spans="2:19">
      <c r="R154" s="217"/>
    </row>
    <row r="155" spans="2:19">
      <c r="R155" s="217"/>
    </row>
    <row r="156" spans="2:19">
      <c r="B156" s="5" t="s">
        <v>10</v>
      </c>
      <c r="R156" s="217"/>
    </row>
    <row r="157" spans="2:19">
      <c r="R157" s="217"/>
    </row>
    <row r="158" spans="2:19">
      <c r="N158" s="104"/>
      <c r="O158" s="104"/>
      <c r="P158" s="78"/>
      <c r="Q158" s="104"/>
      <c r="R158" s="219"/>
      <c r="S158"/>
    </row>
    <row r="159" spans="2:19">
      <c r="N159" s="27"/>
      <c r="O159" s="47"/>
      <c r="P159" s="53"/>
      <c r="Q159" s="145"/>
      <c r="R159" s="219"/>
      <c r="S159"/>
    </row>
    <row r="160" spans="2:19">
      <c r="N160" s="27"/>
      <c r="O160" s="27"/>
      <c r="P160" s="53"/>
      <c r="Q160" s="145"/>
      <c r="R160" s="218"/>
      <c r="S160"/>
    </row>
    <row r="161" spans="14:19">
      <c r="N161" s="78"/>
      <c r="O161" s="78"/>
      <c r="P161" s="80"/>
      <c r="Q161" s="141"/>
      <c r="R161" s="219"/>
      <c r="S161"/>
    </row>
    <row r="162" spans="14:19">
      <c r="R162" s="217"/>
    </row>
    <row r="163" spans="14:19">
      <c r="R163" s="217"/>
    </row>
    <row r="164" spans="14:19">
      <c r="R164" s="217"/>
    </row>
    <row r="165" spans="14:19">
      <c r="R165" s="217"/>
    </row>
    <row r="166" spans="14:19">
      <c r="R166" s="217"/>
    </row>
    <row r="167" spans="14:19">
      <c r="P167" s="139"/>
      <c r="Q167" s="96"/>
      <c r="R167" s="218"/>
      <c r="S167"/>
    </row>
    <row r="168" spans="14:19">
      <c r="N168" s="104"/>
      <c r="O168" s="104"/>
      <c r="P168" s="78"/>
      <c r="Q168" s="104"/>
      <c r="R168" s="219"/>
      <c r="S168"/>
    </row>
    <row r="169" spans="14:19">
      <c r="N169" s="18"/>
      <c r="O169" s="18"/>
      <c r="P169" s="18"/>
      <c r="Q169" s="18"/>
      <c r="R169" s="218"/>
    </row>
    <row r="170" spans="14:19">
      <c r="N170" s="18"/>
      <c r="O170" s="18"/>
      <c r="P170" s="18"/>
      <c r="Q170" s="18"/>
      <c r="R170" s="218"/>
      <c r="S170"/>
    </row>
    <row r="171" spans="14:19">
      <c r="N171" s="18"/>
      <c r="O171" s="18"/>
      <c r="P171" s="18"/>
      <c r="Q171" s="18"/>
      <c r="R171" s="218"/>
    </row>
    <row r="172" spans="14:19">
      <c r="R172" s="218"/>
      <c r="S172"/>
    </row>
    <row r="173" spans="14:19">
      <c r="R173" s="218"/>
      <c r="S173"/>
    </row>
    <row r="174" spans="14:19">
      <c r="R174" s="217"/>
    </row>
    <row r="175" spans="14:19">
      <c r="R175" s="217"/>
    </row>
    <row r="176" spans="14:19">
      <c r="R176" s="217"/>
    </row>
    <row r="177" spans="14:19">
      <c r="R177" s="217"/>
    </row>
    <row r="178" spans="14:19">
      <c r="R178" s="217"/>
    </row>
    <row r="179" spans="14:19">
      <c r="P179" s="139"/>
      <c r="Q179" s="96"/>
      <c r="R179" s="219"/>
      <c r="S179"/>
    </row>
    <row r="180" spans="14:19">
      <c r="N180" s="78"/>
      <c r="O180" s="78"/>
      <c r="P180" s="140"/>
      <c r="Q180" s="141"/>
      <c r="R180" s="218"/>
      <c r="S180"/>
    </row>
    <row r="181" spans="14:19">
      <c r="P181" s="139"/>
      <c r="Q181" s="96"/>
      <c r="R181" s="218"/>
      <c r="S181"/>
    </row>
    <row r="182" spans="14:19">
      <c r="R182" s="218"/>
    </row>
    <row r="183" spans="14:19">
      <c r="P183" s="23"/>
      <c r="Q183" s="96"/>
      <c r="R183" s="218"/>
      <c r="S183"/>
    </row>
    <row r="184" spans="14:19">
      <c r="N184" s="143"/>
      <c r="O184" s="143"/>
      <c r="P184" s="144"/>
      <c r="Q184" s="143"/>
      <c r="R184" s="219"/>
      <c r="S184"/>
    </row>
    <row r="185" spans="14:19">
      <c r="R185" s="219"/>
      <c r="S185"/>
    </row>
    <row r="186" spans="14:19">
      <c r="N186" s="8"/>
      <c r="O186" s="8"/>
      <c r="P186" s="8"/>
      <c r="Q186" s="8"/>
      <c r="R186" s="218"/>
      <c r="S186" s="48"/>
    </row>
    <row r="187" spans="14:19">
      <c r="N187" s="8"/>
      <c r="O187" s="8"/>
      <c r="P187" s="8"/>
      <c r="Q187" s="8"/>
      <c r="R187" s="218"/>
    </row>
    <row r="188" spans="14:19">
      <c r="R188" s="217"/>
    </row>
    <row r="189" spans="14:19">
      <c r="R189" s="217"/>
    </row>
    <row r="190" spans="14:19">
      <c r="R190" s="217"/>
    </row>
    <row r="191" spans="14:19">
      <c r="R191" s="217"/>
    </row>
    <row r="192" spans="14:19">
      <c r="R192" s="217"/>
    </row>
    <row r="193" spans="14:19">
      <c r="P193" s="48"/>
      <c r="Q193" s="96"/>
      <c r="R193" s="218"/>
      <c r="S193"/>
    </row>
    <row r="194" spans="14:19">
      <c r="R194" s="218"/>
      <c r="S194"/>
    </row>
    <row r="195" spans="14:19">
      <c r="N195" s="18"/>
      <c r="O195" s="18"/>
      <c r="P195" s="18"/>
      <c r="Q195" s="18"/>
      <c r="R195" s="218"/>
      <c r="S195"/>
    </row>
    <row r="196" spans="14:19">
      <c r="P196" s="139"/>
      <c r="Q196" s="96"/>
      <c r="R196" s="218"/>
      <c r="S196"/>
    </row>
    <row r="197" spans="14:19">
      <c r="P197" s="23"/>
      <c r="Q197" s="96"/>
      <c r="R197" s="219"/>
      <c r="S197"/>
    </row>
    <row r="198" spans="14:19">
      <c r="O198" s="18"/>
      <c r="P198" s="49"/>
      <c r="Q198" s="102"/>
      <c r="R198" s="218"/>
      <c r="S198" s="18"/>
    </row>
    <row r="199" spans="14:19">
      <c r="P199" s="23"/>
      <c r="Q199" s="96"/>
      <c r="R199" s="218"/>
      <c r="S199"/>
    </row>
    <row r="200" spans="14:19">
      <c r="N200" s="104"/>
      <c r="O200" s="104"/>
      <c r="P200" s="78"/>
      <c r="Q200" s="104"/>
      <c r="R200" s="219"/>
      <c r="S200"/>
    </row>
    <row r="201" spans="14:19">
      <c r="N201" s="78"/>
      <c r="O201" s="78"/>
      <c r="P201" s="80"/>
      <c r="Q201" s="141"/>
      <c r="R201" s="219"/>
      <c r="S201"/>
    </row>
    <row r="202" spans="14:19">
      <c r="R202" s="218"/>
      <c r="S202"/>
    </row>
    <row r="203" spans="14:19">
      <c r="R203" s="218"/>
      <c r="S203"/>
    </row>
    <row r="204" spans="14:19">
      <c r="N204" s="78"/>
      <c r="O204" s="78"/>
      <c r="P204" s="78"/>
      <c r="Q204" s="78"/>
      <c r="R204" s="218"/>
    </row>
    <row r="205" spans="14:19">
      <c r="N205" s="8"/>
      <c r="O205" s="8"/>
      <c r="P205" s="8"/>
      <c r="Q205" s="8"/>
      <c r="R205" s="218"/>
      <c r="S205" s="57"/>
    </row>
    <row r="206" spans="14:19">
      <c r="R206" s="217"/>
    </row>
    <row r="207" spans="14:19">
      <c r="R207" s="217"/>
    </row>
    <row r="208" spans="14:19">
      <c r="R208" s="217"/>
    </row>
    <row r="209" spans="13:19">
      <c r="R209" s="217"/>
    </row>
    <row r="210" spans="13:19">
      <c r="R210" s="217"/>
    </row>
    <row r="211" spans="13:19">
      <c r="R211" s="217"/>
    </row>
    <row r="212" spans="13:19">
      <c r="R212" s="217"/>
    </row>
    <row r="213" spans="13:19">
      <c r="R213" s="217"/>
    </row>
    <row r="214" spans="13:19">
      <c r="R214" s="217"/>
    </row>
    <row r="215" spans="13:19">
      <c r="R215" s="217"/>
    </row>
    <row r="216" spans="13:19">
      <c r="R216" s="217"/>
    </row>
    <row r="217" spans="13:19">
      <c r="R217" s="217"/>
    </row>
    <row r="218" spans="13:19">
      <c r="M218" t="s">
        <v>213</v>
      </c>
      <c r="N218" t="s">
        <v>56</v>
      </c>
      <c r="O218" t="s">
        <v>57</v>
      </c>
      <c r="P218">
        <v>131826</v>
      </c>
      <c r="Q218" t="s">
        <v>9</v>
      </c>
      <c r="R218" s="217">
        <v>9</v>
      </c>
    </row>
    <row r="219" spans="13:19">
      <c r="M219" t="s">
        <v>217</v>
      </c>
      <c r="N219" t="s">
        <v>180</v>
      </c>
      <c r="O219" t="s">
        <v>181</v>
      </c>
      <c r="P219">
        <v>120166</v>
      </c>
      <c r="Q219" t="s">
        <v>9</v>
      </c>
      <c r="R219" s="217">
        <v>9</v>
      </c>
    </row>
    <row r="220" spans="13:19">
      <c r="M220" t="s">
        <v>214</v>
      </c>
      <c r="N220" t="s">
        <v>83</v>
      </c>
      <c r="O220" t="s">
        <v>84</v>
      </c>
      <c r="P220">
        <v>120173</v>
      </c>
      <c r="Q220" t="s">
        <v>9</v>
      </c>
      <c r="R220" s="218">
        <v>8.5</v>
      </c>
    </row>
    <row r="221" spans="13:19">
      <c r="N221" s="4"/>
      <c r="R221" s="217"/>
      <c r="S221" s="220">
        <f>SUM(R216:R220)</f>
        <v>26.5</v>
      </c>
    </row>
    <row r="255" spans="2:2">
      <c r="B255" s="5" t="s">
        <v>28</v>
      </c>
    </row>
    <row r="261" spans="2:2">
      <c r="B261" s="5" t="s">
        <v>16</v>
      </c>
    </row>
  </sheetData>
  <phoneticPr fontId="0" type="noConversion"/>
  <conditionalFormatting sqref="H45:H48 H41:H42 H36:H37 H9:H10 T56:T64 T70:T74 T18:T24 T30:T44 T50 T83:T105 H58:H60 R51:R65 R71:R74 R80:R86 R92:R100 R106:R118 R15:R17 H3:H6 R144:R152 R136:R137 R179:R187 H14:H20 R193:R205 R158:R161 R167:R173">
    <cfRule type="cellIs" dxfId="0" priority="2" stopIfTrue="1" operator="equal">
      <formula>0</formula>
    </cfRule>
  </conditionalFormatting>
  <printOptions horizontalCentered="1" gridLines="1"/>
  <pageMargins left="0.59055118110236227" right="0.59055118110236227" top="1.3779527559055118" bottom="0.78740157480314965" header="0.31496062992125984" footer="0.19685039370078741"/>
  <pageSetup paperSize="9" orientation="landscape" horizontalDpi="300" verticalDpi="300" r:id="rId1"/>
  <headerFooter alignWithMargins="0">
    <oddHeader xml:space="preserve">&amp;LAusrichter:
&amp;G&amp;C&amp;14Ergebnisliste Mannschaft
  7. Lauf zum Schwabenpokal 2016
 am Sonntag, 17. Juli 2016
&amp;RGestartet: 8 
Gewertet: 8  
</oddHeader>
    <oddFooter>&amp;L&amp;"Arial,Fett"&amp;12MSC Kaufbeuren &amp;10für AMC Memmingen&amp;12
Markus Köhler&amp;"Arial,Standard"&amp;10
&amp;C&amp;G&amp;R&amp;F /
&amp;"Arial,Fett"&amp;12&amp;A &amp;"Arial,Standard"/ &amp;D</oddFooter>
  </headerFooter>
  <rowBreaks count="1" manualBreakCount="1">
    <brk id="32" max="16383" man="1"/>
  </rowBreaks>
  <drawing r:id="rId2"/>
  <legacyDrawing r:id="rId3"/>
  <legacyDrawingHF r:id="rId4"/>
  <oleObjects>
    <oleObject progId="CorelDRAW.Graphic.11" shapeId="1026" r:id="rId5"/>
    <oleObject progId="CorelDRAW.Graphic.11" shapeId="1029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K1 Tageswert</vt:lpstr>
      <vt:lpstr>K2 Tageswert</vt:lpstr>
      <vt:lpstr>K3 Tageswert</vt:lpstr>
      <vt:lpstr>K4 Tageswert</vt:lpstr>
      <vt:lpstr>K5 Tageswert</vt:lpstr>
      <vt:lpstr>K6 Tageswert</vt:lpstr>
      <vt:lpstr>Mannschaft Tageswert</vt:lpstr>
      <vt:lpstr>'K2 Tageswert'!Drucktitel</vt:lpstr>
      <vt:lpstr>'K3 Tageswert'!Drucktitel</vt:lpstr>
      <vt:lpstr>'K4 Tageswert'!Drucktitel</vt:lpstr>
      <vt:lpstr>'K5 Tageswert'!Drucktitel</vt:lpstr>
      <vt:lpstr>'K6 Tageswert'!Drucktitel</vt:lpstr>
      <vt:lpstr>'Mannschaft Tageswert'!Drucktitel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</dc:creator>
  <cp:lastModifiedBy>Bernd Köhler</cp:lastModifiedBy>
  <cp:lastPrinted>2016-07-17T13:22:24Z</cp:lastPrinted>
  <dcterms:created xsi:type="dcterms:W3CDTF">2011-06-10T05:47:02Z</dcterms:created>
  <dcterms:modified xsi:type="dcterms:W3CDTF">2016-07-17T18:01:47Z</dcterms:modified>
</cp:coreProperties>
</file>